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Validitas KONTEN" sheetId="1" r:id="rId1"/>
    <sheet name="Validitas KONSTRUK" sheetId="5" r:id="rId2"/>
    <sheet name="Praktikalitas " sheetId="2" r:id="rId3"/>
  </sheets>
  <calcPr calcId="144525"/>
</workbook>
</file>

<file path=xl/calcChain.xml><?xml version="1.0" encoding="utf-8"?>
<calcChain xmlns="http://schemas.openxmlformats.org/spreadsheetml/2006/main">
  <c r="C46" i="2" l="1"/>
  <c r="E38" i="2"/>
  <c r="G38" i="2"/>
  <c r="I38" i="2"/>
  <c r="K38" i="2"/>
  <c r="M38" i="2"/>
  <c r="O38" i="2"/>
  <c r="D36" i="2"/>
  <c r="D38" i="2" s="1"/>
  <c r="E36" i="2"/>
  <c r="F36" i="2"/>
  <c r="F38" i="2" s="1"/>
  <c r="G36" i="2"/>
  <c r="H36" i="2"/>
  <c r="H38" i="2" s="1"/>
  <c r="I36" i="2"/>
  <c r="J36" i="2"/>
  <c r="J38" i="2" s="1"/>
  <c r="K36" i="2"/>
  <c r="L36" i="2"/>
  <c r="L38" i="2" s="1"/>
  <c r="M36" i="2"/>
  <c r="N36" i="2"/>
  <c r="N38" i="2" s="1"/>
  <c r="O36" i="2"/>
  <c r="P36" i="2"/>
  <c r="P38" i="2" s="1"/>
  <c r="Q36" i="2"/>
  <c r="Q38" i="2" s="1"/>
  <c r="C36" i="2"/>
  <c r="C38" i="2" s="1"/>
  <c r="D21" i="2"/>
  <c r="D23" i="2" s="1"/>
  <c r="E21" i="2"/>
  <c r="E23" i="2" s="1"/>
  <c r="F21" i="2"/>
  <c r="F23" i="2" s="1"/>
  <c r="G21" i="2"/>
  <c r="G23" i="2" s="1"/>
  <c r="H21" i="2"/>
  <c r="H23" i="2" s="1"/>
  <c r="I21" i="2"/>
  <c r="I23" i="2" s="1"/>
  <c r="J21" i="2"/>
  <c r="J23" i="2" s="1"/>
  <c r="K21" i="2"/>
  <c r="K23" i="2" s="1"/>
  <c r="L21" i="2"/>
  <c r="L23" i="2" s="1"/>
  <c r="M21" i="2"/>
  <c r="M23" i="2" s="1"/>
  <c r="N21" i="2"/>
  <c r="N23" i="2" s="1"/>
  <c r="O21" i="2"/>
  <c r="O23" i="2" s="1"/>
  <c r="P21" i="2"/>
  <c r="P23" i="2" s="1"/>
  <c r="Q21" i="2"/>
  <c r="Q23" i="2" s="1"/>
  <c r="C21" i="2"/>
  <c r="C23" i="2" s="1"/>
  <c r="I16" i="2"/>
  <c r="Q16" i="2"/>
  <c r="D14" i="2"/>
  <c r="D16" i="2" s="1"/>
  <c r="E14" i="2"/>
  <c r="E16" i="2" s="1"/>
  <c r="F14" i="2"/>
  <c r="F16" i="2" s="1"/>
  <c r="G14" i="2"/>
  <c r="G16" i="2" s="1"/>
  <c r="H14" i="2"/>
  <c r="H16" i="2" s="1"/>
  <c r="I14" i="2"/>
  <c r="J14" i="2"/>
  <c r="J16" i="2" s="1"/>
  <c r="K14" i="2"/>
  <c r="K16" i="2" s="1"/>
  <c r="L14" i="2"/>
  <c r="L16" i="2" s="1"/>
  <c r="M14" i="2"/>
  <c r="M16" i="2" s="1"/>
  <c r="N14" i="2"/>
  <c r="N16" i="2" s="1"/>
  <c r="O14" i="2"/>
  <c r="O16" i="2" s="1"/>
  <c r="P14" i="2"/>
  <c r="P16" i="2" s="1"/>
  <c r="Q14" i="2"/>
  <c r="C14" i="2"/>
  <c r="C16" i="2" s="1"/>
  <c r="D44" i="2"/>
  <c r="D46" i="2" s="1"/>
  <c r="E44" i="2"/>
  <c r="E46" i="2" s="1"/>
  <c r="F44" i="2"/>
  <c r="F46" i="2" s="1"/>
  <c r="G44" i="2"/>
  <c r="G46" i="2" s="1"/>
  <c r="H44" i="2"/>
  <c r="H46" i="2" s="1"/>
  <c r="I44" i="2"/>
  <c r="I46" i="2" s="1"/>
  <c r="J44" i="2"/>
  <c r="J46" i="2" s="1"/>
  <c r="K44" i="2"/>
  <c r="K46" i="2" s="1"/>
  <c r="L44" i="2"/>
  <c r="L46" i="2" s="1"/>
  <c r="M44" i="2"/>
  <c r="M46" i="2" s="1"/>
  <c r="N44" i="2"/>
  <c r="N46" i="2" s="1"/>
  <c r="O44" i="2"/>
  <c r="O46" i="2" s="1"/>
  <c r="P44" i="2"/>
  <c r="P46" i="2" s="1"/>
  <c r="Q44" i="2"/>
  <c r="Q46" i="2" s="1"/>
  <c r="C44" i="2"/>
  <c r="R38" i="2" l="1"/>
  <c r="S38" i="2" s="1"/>
  <c r="R23" i="2"/>
  <c r="S23" i="2" s="1"/>
  <c r="R16" i="2"/>
  <c r="S16" i="2" s="1"/>
  <c r="C48" i="2"/>
  <c r="C49" i="2" s="1"/>
  <c r="K135" i="5"/>
  <c r="K134" i="5"/>
  <c r="I125" i="5"/>
  <c r="G125" i="5"/>
  <c r="E125" i="5"/>
  <c r="C125" i="5"/>
  <c r="H125" i="5" s="1"/>
  <c r="J125" i="5" s="1"/>
  <c r="I124" i="5"/>
  <c r="G124" i="5"/>
  <c r="E124" i="5"/>
  <c r="C124" i="5"/>
  <c r="H124" i="5" s="1"/>
  <c r="J124" i="5" s="1"/>
  <c r="I123" i="5"/>
  <c r="G123" i="5"/>
  <c r="E123" i="5"/>
  <c r="C123" i="5"/>
  <c r="H123" i="5" s="1"/>
  <c r="J123" i="5" s="1"/>
  <c r="I122" i="5"/>
  <c r="G122" i="5"/>
  <c r="E122" i="5"/>
  <c r="C122" i="5"/>
  <c r="H122" i="5" s="1"/>
  <c r="J122" i="5" s="1"/>
  <c r="I121" i="5"/>
  <c r="G121" i="5"/>
  <c r="E121" i="5"/>
  <c r="C121" i="5"/>
  <c r="H121" i="5" s="1"/>
  <c r="J121" i="5" s="1"/>
  <c r="I120" i="5"/>
  <c r="G120" i="5"/>
  <c r="E120" i="5"/>
  <c r="C120" i="5"/>
  <c r="H120" i="5" s="1"/>
  <c r="J120" i="5" s="1"/>
  <c r="I119" i="5"/>
  <c r="G119" i="5"/>
  <c r="E119" i="5"/>
  <c r="C119" i="5"/>
  <c r="H119" i="5" s="1"/>
  <c r="J119" i="5" s="1"/>
  <c r="I118" i="5"/>
  <c r="G118" i="5"/>
  <c r="E118" i="5"/>
  <c r="C118" i="5"/>
  <c r="H118" i="5" s="1"/>
  <c r="J118" i="5" s="1"/>
  <c r="I117" i="5"/>
  <c r="G117" i="5"/>
  <c r="E117" i="5"/>
  <c r="C117" i="5"/>
  <c r="H117" i="5" s="1"/>
  <c r="J117" i="5" s="1"/>
  <c r="I116" i="5"/>
  <c r="G116" i="5"/>
  <c r="E116" i="5"/>
  <c r="C116" i="5"/>
  <c r="H116" i="5" s="1"/>
  <c r="J116" i="5" s="1"/>
  <c r="I115" i="5"/>
  <c r="G115" i="5"/>
  <c r="E115" i="5"/>
  <c r="C115" i="5"/>
  <c r="H115" i="5" s="1"/>
  <c r="J115" i="5" s="1"/>
  <c r="I114" i="5"/>
  <c r="G114" i="5"/>
  <c r="E114" i="5"/>
  <c r="C114" i="5"/>
  <c r="H114" i="5" s="1"/>
  <c r="J114" i="5" s="1"/>
  <c r="I113" i="5"/>
  <c r="G113" i="5"/>
  <c r="E113" i="5"/>
  <c r="C113" i="5"/>
  <c r="H113" i="5" s="1"/>
  <c r="J113" i="5" s="1"/>
  <c r="I112" i="5"/>
  <c r="G112" i="5"/>
  <c r="E112" i="5"/>
  <c r="C112" i="5"/>
  <c r="H112" i="5" s="1"/>
  <c r="J112" i="5" s="1"/>
  <c r="I111" i="5"/>
  <c r="G111" i="5"/>
  <c r="E111" i="5"/>
  <c r="C111" i="5"/>
  <c r="H111" i="5" s="1"/>
  <c r="J111" i="5" s="1"/>
  <c r="J126" i="5" s="1"/>
  <c r="J127" i="5" s="1"/>
  <c r="I104" i="5"/>
  <c r="G104" i="5"/>
  <c r="E104" i="5"/>
  <c r="C104" i="5"/>
  <c r="H104" i="5" s="1"/>
  <c r="J104" i="5" s="1"/>
  <c r="I103" i="5"/>
  <c r="G103" i="5"/>
  <c r="E103" i="5"/>
  <c r="C103" i="5"/>
  <c r="I102" i="5"/>
  <c r="G102" i="5"/>
  <c r="E102" i="5"/>
  <c r="C102" i="5"/>
  <c r="H102" i="5" s="1"/>
  <c r="J102" i="5" s="1"/>
  <c r="I101" i="5"/>
  <c r="G101" i="5"/>
  <c r="E101" i="5"/>
  <c r="C101" i="5"/>
  <c r="I100" i="5"/>
  <c r="G100" i="5"/>
  <c r="E100" i="5"/>
  <c r="C100" i="5"/>
  <c r="H100" i="5" s="1"/>
  <c r="J100" i="5" s="1"/>
  <c r="I99" i="5"/>
  <c r="G99" i="5"/>
  <c r="E99" i="5"/>
  <c r="C99" i="5"/>
  <c r="H99" i="5" s="1"/>
  <c r="J99" i="5" s="1"/>
  <c r="I98" i="5"/>
  <c r="G98" i="5"/>
  <c r="E98" i="5"/>
  <c r="C98" i="5"/>
  <c r="H98" i="5" s="1"/>
  <c r="J98" i="5" s="1"/>
  <c r="I97" i="5"/>
  <c r="G97" i="5"/>
  <c r="E97" i="5"/>
  <c r="C97" i="5"/>
  <c r="H97" i="5" s="1"/>
  <c r="J97" i="5" s="1"/>
  <c r="I96" i="5"/>
  <c r="G96" i="5"/>
  <c r="E96" i="5"/>
  <c r="C96" i="5"/>
  <c r="H96" i="5" s="1"/>
  <c r="J96" i="5" s="1"/>
  <c r="I95" i="5"/>
  <c r="G95" i="5"/>
  <c r="E95" i="5"/>
  <c r="C95" i="5"/>
  <c r="H95" i="5" s="1"/>
  <c r="J95" i="5" s="1"/>
  <c r="I94" i="5"/>
  <c r="G94" i="5"/>
  <c r="E94" i="5"/>
  <c r="C94" i="5"/>
  <c r="H94" i="5" s="1"/>
  <c r="J94" i="5" s="1"/>
  <c r="I93" i="5"/>
  <c r="G93" i="5"/>
  <c r="E93" i="5"/>
  <c r="C93" i="5"/>
  <c r="H93" i="5" s="1"/>
  <c r="J93" i="5" s="1"/>
  <c r="I92" i="5"/>
  <c r="G92" i="5"/>
  <c r="E92" i="5"/>
  <c r="C92" i="5"/>
  <c r="H92" i="5" s="1"/>
  <c r="J92" i="5" s="1"/>
  <c r="I91" i="5"/>
  <c r="G91" i="5"/>
  <c r="E91" i="5"/>
  <c r="C91" i="5"/>
  <c r="H91" i="5" s="1"/>
  <c r="J91" i="5" s="1"/>
  <c r="I90" i="5"/>
  <c r="G90" i="5"/>
  <c r="E90" i="5"/>
  <c r="C90" i="5"/>
  <c r="H90" i="5" s="1"/>
  <c r="J90" i="5" s="1"/>
  <c r="I83" i="5"/>
  <c r="G83" i="5"/>
  <c r="E83" i="5"/>
  <c r="C83" i="5"/>
  <c r="H83" i="5" s="1"/>
  <c r="J83" i="5" s="1"/>
  <c r="I82" i="5"/>
  <c r="G82" i="5"/>
  <c r="E82" i="5"/>
  <c r="C82" i="5"/>
  <c r="H82" i="5" s="1"/>
  <c r="J82" i="5" s="1"/>
  <c r="I81" i="5"/>
  <c r="G81" i="5"/>
  <c r="E81" i="5"/>
  <c r="C81" i="5"/>
  <c r="H81" i="5" s="1"/>
  <c r="J81" i="5" s="1"/>
  <c r="I80" i="5"/>
  <c r="G80" i="5"/>
  <c r="E80" i="5"/>
  <c r="C80" i="5"/>
  <c r="I79" i="5"/>
  <c r="G79" i="5"/>
  <c r="E79" i="5"/>
  <c r="C79" i="5"/>
  <c r="H79" i="5" s="1"/>
  <c r="J79" i="5" s="1"/>
  <c r="I78" i="5"/>
  <c r="G78" i="5"/>
  <c r="E78" i="5"/>
  <c r="C78" i="5"/>
  <c r="H78" i="5" s="1"/>
  <c r="J78" i="5" s="1"/>
  <c r="I77" i="5"/>
  <c r="G77" i="5"/>
  <c r="E77" i="5"/>
  <c r="C77" i="5"/>
  <c r="H77" i="5" s="1"/>
  <c r="J77" i="5" s="1"/>
  <c r="I76" i="5"/>
  <c r="G76" i="5"/>
  <c r="E76" i="5"/>
  <c r="C76" i="5"/>
  <c r="H76" i="5" s="1"/>
  <c r="J76" i="5" s="1"/>
  <c r="I75" i="5"/>
  <c r="G75" i="5"/>
  <c r="E75" i="5"/>
  <c r="C75" i="5"/>
  <c r="H75" i="5" s="1"/>
  <c r="J75" i="5" s="1"/>
  <c r="I74" i="5"/>
  <c r="G74" i="5"/>
  <c r="E74" i="5"/>
  <c r="C74" i="5"/>
  <c r="H74" i="5" s="1"/>
  <c r="J74" i="5" s="1"/>
  <c r="I73" i="5"/>
  <c r="G73" i="5"/>
  <c r="E73" i="5"/>
  <c r="C73" i="5"/>
  <c r="H73" i="5" s="1"/>
  <c r="J73" i="5" s="1"/>
  <c r="I72" i="5"/>
  <c r="G72" i="5"/>
  <c r="E72" i="5"/>
  <c r="C72" i="5"/>
  <c r="H72" i="5" s="1"/>
  <c r="J72" i="5" s="1"/>
  <c r="I71" i="5"/>
  <c r="G71" i="5"/>
  <c r="E71" i="5"/>
  <c r="C71" i="5"/>
  <c r="H71" i="5" s="1"/>
  <c r="J71" i="5" s="1"/>
  <c r="I70" i="5"/>
  <c r="G70" i="5"/>
  <c r="E70" i="5"/>
  <c r="C70" i="5"/>
  <c r="H70" i="5" s="1"/>
  <c r="J70" i="5" s="1"/>
  <c r="I69" i="5"/>
  <c r="G69" i="5"/>
  <c r="E69" i="5"/>
  <c r="C69" i="5"/>
  <c r="H69" i="5" s="1"/>
  <c r="J69" i="5" s="1"/>
  <c r="I62" i="5"/>
  <c r="G62" i="5"/>
  <c r="E62" i="5"/>
  <c r="C62" i="5"/>
  <c r="I61" i="5"/>
  <c r="G61" i="5"/>
  <c r="E61" i="5"/>
  <c r="C61" i="5"/>
  <c r="H61" i="5" s="1"/>
  <c r="J61" i="5" s="1"/>
  <c r="I60" i="5"/>
  <c r="G60" i="5"/>
  <c r="E60" i="5"/>
  <c r="C60" i="5"/>
  <c r="I59" i="5"/>
  <c r="G59" i="5"/>
  <c r="E59" i="5"/>
  <c r="C59" i="5"/>
  <c r="I58" i="5"/>
  <c r="G58" i="5"/>
  <c r="E58" i="5"/>
  <c r="C58" i="5"/>
  <c r="I57" i="5"/>
  <c r="G57" i="5"/>
  <c r="E57" i="5"/>
  <c r="C57" i="5"/>
  <c r="H57" i="5" s="1"/>
  <c r="J57" i="5" s="1"/>
  <c r="I56" i="5"/>
  <c r="G56" i="5"/>
  <c r="E56" i="5"/>
  <c r="C56" i="5"/>
  <c r="I55" i="5"/>
  <c r="G55" i="5"/>
  <c r="E55" i="5"/>
  <c r="C55" i="5"/>
  <c r="H55" i="5" s="1"/>
  <c r="J55" i="5" s="1"/>
  <c r="I54" i="5"/>
  <c r="G54" i="5"/>
  <c r="E54" i="5"/>
  <c r="C54" i="5"/>
  <c r="I53" i="5"/>
  <c r="G53" i="5"/>
  <c r="E53" i="5"/>
  <c r="C53" i="5"/>
  <c r="H53" i="5" s="1"/>
  <c r="J53" i="5" s="1"/>
  <c r="I52" i="5"/>
  <c r="G52" i="5"/>
  <c r="E52" i="5"/>
  <c r="C52" i="5"/>
  <c r="I51" i="5"/>
  <c r="G51" i="5"/>
  <c r="E51" i="5"/>
  <c r="C51" i="5"/>
  <c r="H51" i="5" s="1"/>
  <c r="J51" i="5" s="1"/>
  <c r="I50" i="5"/>
  <c r="G50" i="5"/>
  <c r="E50" i="5"/>
  <c r="C50" i="5"/>
  <c r="I49" i="5"/>
  <c r="G49" i="5"/>
  <c r="E49" i="5"/>
  <c r="C49" i="5"/>
  <c r="H49" i="5" s="1"/>
  <c r="J49" i="5" s="1"/>
  <c r="I48" i="5"/>
  <c r="G48" i="5"/>
  <c r="E48" i="5"/>
  <c r="C48" i="5"/>
  <c r="I41" i="5"/>
  <c r="G41" i="5"/>
  <c r="E41" i="5"/>
  <c r="C41" i="5"/>
  <c r="H41" i="5" s="1"/>
  <c r="J41" i="5" s="1"/>
  <c r="I40" i="5"/>
  <c r="G40" i="5"/>
  <c r="E40" i="5"/>
  <c r="C40" i="5"/>
  <c r="I39" i="5"/>
  <c r="H39" i="5"/>
  <c r="J39" i="5" s="1"/>
  <c r="G39" i="5"/>
  <c r="E39" i="5"/>
  <c r="C39" i="5"/>
  <c r="I38" i="5"/>
  <c r="G38" i="5"/>
  <c r="E38" i="5"/>
  <c r="H38" i="5" s="1"/>
  <c r="J38" i="5" s="1"/>
  <c r="C38" i="5"/>
  <c r="I37" i="5"/>
  <c r="G37" i="5"/>
  <c r="E37" i="5"/>
  <c r="C37" i="5"/>
  <c r="H37" i="5" s="1"/>
  <c r="J37" i="5" s="1"/>
  <c r="I36" i="5"/>
  <c r="G36" i="5"/>
  <c r="E36" i="5"/>
  <c r="C36" i="5"/>
  <c r="I35" i="5"/>
  <c r="G35" i="5"/>
  <c r="E35" i="5"/>
  <c r="C35" i="5"/>
  <c r="I34" i="5"/>
  <c r="G34" i="5"/>
  <c r="E34" i="5"/>
  <c r="C34" i="5"/>
  <c r="I33" i="5"/>
  <c r="H33" i="5"/>
  <c r="J33" i="5" s="1"/>
  <c r="G33" i="5"/>
  <c r="E33" i="5"/>
  <c r="C33" i="5"/>
  <c r="I32" i="5"/>
  <c r="G32" i="5"/>
  <c r="E32" i="5"/>
  <c r="H32" i="5" s="1"/>
  <c r="J32" i="5" s="1"/>
  <c r="C32" i="5"/>
  <c r="I31" i="5"/>
  <c r="G31" i="5"/>
  <c r="E31" i="5"/>
  <c r="C31" i="5"/>
  <c r="H31" i="5" s="1"/>
  <c r="J31" i="5" s="1"/>
  <c r="I30" i="5"/>
  <c r="G30" i="5"/>
  <c r="E30" i="5"/>
  <c r="C30" i="5"/>
  <c r="I29" i="5"/>
  <c r="H29" i="5"/>
  <c r="J29" i="5" s="1"/>
  <c r="G29" i="5"/>
  <c r="E29" i="5"/>
  <c r="C29" i="5"/>
  <c r="I28" i="5"/>
  <c r="G28" i="5"/>
  <c r="E28" i="5"/>
  <c r="H28" i="5" s="1"/>
  <c r="J28" i="5" s="1"/>
  <c r="C28" i="5"/>
  <c r="I27" i="5"/>
  <c r="G27" i="5"/>
  <c r="E27" i="5"/>
  <c r="C27" i="5"/>
  <c r="H27" i="5" s="1"/>
  <c r="J27" i="5" s="1"/>
  <c r="J20" i="5"/>
  <c r="E7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6" i="5"/>
  <c r="I19" i="5"/>
  <c r="I20" i="5"/>
  <c r="H20" i="5"/>
  <c r="H19" i="5"/>
  <c r="J19" i="5" s="1"/>
  <c r="E20" i="5"/>
  <c r="E19" i="5"/>
  <c r="J116" i="1"/>
  <c r="J115" i="1"/>
  <c r="J112" i="1"/>
  <c r="J113" i="1" s="1"/>
  <c r="J93" i="1"/>
  <c r="J94" i="1" s="1"/>
  <c r="J75" i="1"/>
  <c r="J76" i="1" s="1"/>
  <c r="J56" i="1"/>
  <c r="J57" i="1" s="1"/>
  <c r="J38" i="1"/>
  <c r="J39" i="1" s="1"/>
  <c r="J20" i="1"/>
  <c r="J19" i="1"/>
  <c r="H103" i="5" l="1"/>
  <c r="J103" i="5" s="1"/>
  <c r="H48" i="5"/>
  <c r="J48" i="5" s="1"/>
  <c r="H50" i="5"/>
  <c r="J50" i="5" s="1"/>
  <c r="H52" i="5"/>
  <c r="J52" i="5" s="1"/>
  <c r="H54" i="5"/>
  <c r="J54" i="5" s="1"/>
  <c r="H56" i="5"/>
  <c r="J56" i="5" s="1"/>
  <c r="H58" i="5"/>
  <c r="J58" i="5" s="1"/>
  <c r="H60" i="5"/>
  <c r="J60" i="5" s="1"/>
  <c r="H62" i="5"/>
  <c r="J62" i="5" s="1"/>
  <c r="H30" i="5"/>
  <c r="J30" i="5" s="1"/>
  <c r="H40" i="5"/>
  <c r="J40" i="5" s="1"/>
  <c r="J42" i="5" s="1"/>
  <c r="J43" i="5" s="1"/>
  <c r="H34" i="5"/>
  <c r="J34" i="5" s="1"/>
  <c r="H35" i="5"/>
  <c r="J35" i="5" s="1"/>
  <c r="H36" i="5"/>
  <c r="J36" i="5" s="1"/>
  <c r="H101" i="5"/>
  <c r="J101" i="5" s="1"/>
  <c r="J105" i="5" s="1"/>
  <c r="J106" i="5" s="1"/>
  <c r="H80" i="5"/>
  <c r="J80" i="5" s="1"/>
  <c r="J84" i="5" s="1"/>
  <c r="J85" i="5" s="1"/>
  <c r="H59" i="5"/>
  <c r="J59" i="5" s="1"/>
  <c r="C20" i="5"/>
  <c r="C19" i="5"/>
  <c r="I18" i="5"/>
  <c r="E18" i="5"/>
  <c r="C18" i="5"/>
  <c r="I17" i="5"/>
  <c r="E17" i="5"/>
  <c r="C17" i="5"/>
  <c r="I16" i="5"/>
  <c r="E16" i="5"/>
  <c r="C16" i="5"/>
  <c r="I15" i="5"/>
  <c r="E15" i="5"/>
  <c r="C15" i="5"/>
  <c r="I14" i="5"/>
  <c r="E14" i="5"/>
  <c r="C14" i="5"/>
  <c r="I13" i="5"/>
  <c r="E13" i="5"/>
  <c r="C13" i="5"/>
  <c r="I12" i="5"/>
  <c r="E12" i="5"/>
  <c r="C12" i="5"/>
  <c r="I11" i="5"/>
  <c r="E11" i="5"/>
  <c r="C11" i="5"/>
  <c r="I10" i="5"/>
  <c r="E10" i="5"/>
  <c r="C10" i="5"/>
  <c r="I9" i="5"/>
  <c r="E9" i="5"/>
  <c r="C9" i="5"/>
  <c r="I8" i="5"/>
  <c r="E8" i="5"/>
  <c r="C8" i="5"/>
  <c r="I7" i="5"/>
  <c r="C7" i="5"/>
  <c r="I6" i="5"/>
  <c r="E6" i="5"/>
  <c r="C6" i="5"/>
  <c r="I111" i="1"/>
  <c r="G111" i="1"/>
  <c r="E111" i="1"/>
  <c r="C111" i="1"/>
  <c r="I110" i="1"/>
  <c r="G110" i="1"/>
  <c r="E110" i="1"/>
  <c r="C110" i="1"/>
  <c r="I109" i="1"/>
  <c r="G109" i="1"/>
  <c r="E109" i="1"/>
  <c r="C109" i="1"/>
  <c r="I108" i="1"/>
  <c r="G108" i="1"/>
  <c r="E108" i="1"/>
  <c r="C108" i="1"/>
  <c r="I107" i="1"/>
  <c r="G107" i="1"/>
  <c r="E107" i="1"/>
  <c r="C107" i="1"/>
  <c r="I106" i="1"/>
  <c r="G106" i="1"/>
  <c r="E106" i="1"/>
  <c r="C106" i="1"/>
  <c r="I105" i="1"/>
  <c r="G105" i="1"/>
  <c r="E105" i="1"/>
  <c r="C105" i="1"/>
  <c r="I104" i="1"/>
  <c r="G104" i="1"/>
  <c r="E104" i="1"/>
  <c r="C104" i="1"/>
  <c r="I103" i="1"/>
  <c r="G103" i="1"/>
  <c r="E103" i="1"/>
  <c r="C103" i="1"/>
  <c r="I102" i="1"/>
  <c r="G102" i="1"/>
  <c r="E102" i="1"/>
  <c r="C102" i="1"/>
  <c r="I101" i="1"/>
  <c r="G101" i="1"/>
  <c r="E101" i="1"/>
  <c r="C101" i="1"/>
  <c r="I100" i="1"/>
  <c r="G100" i="1"/>
  <c r="E100" i="1"/>
  <c r="C100" i="1"/>
  <c r="I99" i="1"/>
  <c r="G99" i="1"/>
  <c r="E99" i="1"/>
  <c r="C99" i="1"/>
  <c r="I92" i="1"/>
  <c r="G92" i="1"/>
  <c r="E92" i="1"/>
  <c r="C92" i="1"/>
  <c r="I91" i="1"/>
  <c r="G91" i="1"/>
  <c r="E91" i="1"/>
  <c r="C91" i="1"/>
  <c r="I90" i="1"/>
  <c r="G90" i="1"/>
  <c r="E90" i="1"/>
  <c r="C90" i="1"/>
  <c r="I89" i="1"/>
  <c r="G89" i="1"/>
  <c r="E89" i="1"/>
  <c r="C89" i="1"/>
  <c r="I88" i="1"/>
  <c r="G88" i="1"/>
  <c r="E88" i="1"/>
  <c r="C88" i="1"/>
  <c r="I87" i="1"/>
  <c r="G87" i="1"/>
  <c r="E87" i="1"/>
  <c r="C87" i="1"/>
  <c r="I86" i="1"/>
  <c r="G86" i="1"/>
  <c r="E86" i="1"/>
  <c r="C86" i="1"/>
  <c r="I85" i="1"/>
  <c r="G85" i="1"/>
  <c r="E85" i="1"/>
  <c r="C85" i="1"/>
  <c r="I84" i="1"/>
  <c r="G84" i="1"/>
  <c r="E84" i="1"/>
  <c r="C84" i="1"/>
  <c r="I83" i="1"/>
  <c r="G83" i="1"/>
  <c r="E83" i="1"/>
  <c r="C83" i="1"/>
  <c r="I82" i="1"/>
  <c r="G82" i="1"/>
  <c r="E82" i="1"/>
  <c r="C82" i="1"/>
  <c r="I81" i="1"/>
  <c r="G81" i="1"/>
  <c r="E81" i="1"/>
  <c r="C81" i="1"/>
  <c r="I80" i="1"/>
  <c r="G80" i="1"/>
  <c r="E80" i="1"/>
  <c r="C80" i="1"/>
  <c r="I74" i="1"/>
  <c r="G74" i="1"/>
  <c r="E74" i="1"/>
  <c r="C74" i="1"/>
  <c r="I73" i="1"/>
  <c r="G73" i="1"/>
  <c r="E73" i="1"/>
  <c r="C73" i="1"/>
  <c r="I72" i="1"/>
  <c r="G72" i="1"/>
  <c r="E72" i="1"/>
  <c r="C72" i="1"/>
  <c r="I71" i="1"/>
  <c r="G71" i="1"/>
  <c r="E71" i="1"/>
  <c r="C71" i="1"/>
  <c r="I70" i="1"/>
  <c r="G70" i="1"/>
  <c r="E70" i="1"/>
  <c r="C70" i="1"/>
  <c r="I69" i="1"/>
  <c r="G69" i="1"/>
  <c r="E69" i="1"/>
  <c r="C69" i="1"/>
  <c r="I68" i="1"/>
  <c r="G68" i="1"/>
  <c r="E68" i="1"/>
  <c r="C68" i="1"/>
  <c r="I67" i="1"/>
  <c r="G67" i="1"/>
  <c r="E67" i="1"/>
  <c r="C67" i="1"/>
  <c r="I66" i="1"/>
  <c r="G66" i="1"/>
  <c r="E66" i="1"/>
  <c r="C66" i="1"/>
  <c r="I65" i="1"/>
  <c r="G65" i="1"/>
  <c r="E65" i="1"/>
  <c r="C65" i="1"/>
  <c r="I64" i="1"/>
  <c r="G64" i="1"/>
  <c r="E64" i="1"/>
  <c r="C64" i="1"/>
  <c r="I63" i="1"/>
  <c r="G63" i="1"/>
  <c r="E63" i="1"/>
  <c r="C63" i="1"/>
  <c r="I62" i="1"/>
  <c r="G62" i="1"/>
  <c r="E62" i="1"/>
  <c r="C62" i="1"/>
  <c r="I55" i="1"/>
  <c r="G55" i="1"/>
  <c r="E55" i="1"/>
  <c r="C55" i="1"/>
  <c r="I54" i="1"/>
  <c r="G54" i="1"/>
  <c r="E54" i="1"/>
  <c r="C54" i="1"/>
  <c r="I53" i="1"/>
  <c r="G53" i="1"/>
  <c r="E53" i="1"/>
  <c r="C53" i="1"/>
  <c r="I52" i="1"/>
  <c r="G52" i="1"/>
  <c r="E52" i="1"/>
  <c r="C52" i="1"/>
  <c r="I51" i="1"/>
  <c r="G51" i="1"/>
  <c r="E51" i="1"/>
  <c r="C51" i="1"/>
  <c r="I50" i="1"/>
  <c r="G50" i="1"/>
  <c r="E50" i="1"/>
  <c r="C50" i="1"/>
  <c r="I49" i="1"/>
  <c r="G49" i="1"/>
  <c r="E49" i="1"/>
  <c r="C49" i="1"/>
  <c r="I48" i="1"/>
  <c r="G48" i="1"/>
  <c r="E48" i="1"/>
  <c r="C48" i="1"/>
  <c r="I47" i="1"/>
  <c r="G47" i="1"/>
  <c r="E47" i="1"/>
  <c r="C47" i="1"/>
  <c r="I46" i="1"/>
  <c r="G46" i="1"/>
  <c r="E46" i="1"/>
  <c r="C46" i="1"/>
  <c r="I45" i="1"/>
  <c r="G45" i="1"/>
  <c r="E45" i="1"/>
  <c r="C45" i="1"/>
  <c r="I44" i="1"/>
  <c r="G44" i="1"/>
  <c r="E44" i="1"/>
  <c r="C44" i="1"/>
  <c r="I43" i="1"/>
  <c r="G43" i="1"/>
  <c r="E43" i="1"/>
  <c r="C43" i="1"/>
  <c r="I37" i="1"/>
  <c r="G37" i="1"/>
  <c r="E37" i="1"/>
  <c r="C37" i="1"/>
  <c r="I36" i="1"/>
  <c r="G36" i="1"/>
  <c r="E36" i="1"/>
  <c r="C36" i="1"/>
  <c r="I35" i="1"/>
  <c r="G35" i="1"/>
  <c r="E35" i="1"/>
  <c r="C35" i="1"/>
  <c r="I34" i="1"/>
  <c r="G34" i="1"/>
  <c r="E34" i="1"/>
  <c r="C34" i="1"/>
  <c r="I33" i="1"/>
  <c r="G33" i="1"/>
  <c r="E33" i="1"/>
  <c r="C33" i="1"/>
  <c r="I32" i="1"/>
  <c r="G32" i="1"/>
  <c r="E32" i="1"/>
  <c r="C32" i="1"/>
  <c r="I31" i="1"/>
  <c r="G31" i="1"/>
  <c r="E31" i="1"/>
  <c r="C31" i="1"/>
  <c r="I30" i="1"/>
  <c r="G30" i="1"/>
  <c r="E30" i="1"/>
  <c r="C30" i="1"/>
  <c r="I29" i="1"/>
  <c r="G29" i="1"/>
  <c r="E29" i="1"/>
  <c r="C29" i="1"/>
  <c r="I28" i="1"/>
  <c r="G28" i="1"/>
  <c r="E28" i="1"/>
  <c r="C28" i="1"/>
  <c r="I27" i="1"/>
  <c r="G27" i="1"/>
  <c r="E27" i="1"/>
  <c r="C27" i="1"/>
  <c r="I26" i="1"/>
  <c r="G26" i="1"/>
  <c r="E26" i="1"/>
  <c r="C26" i="1"/>
  <c r="I25" i="1"/>
  <c r="G25" i="1"/>
  <c r="E25" i="1"/>
  <c r="C25" i="1"/>
  <c r="I7" i="1"/>
  <c r="I8" i="1"/>
  <c r="I9" i="1"/>
  <c r="I10" i="1"/>
  <c r="I11" i="1"/>
  <c r="I12" i="1"/>
  <c r="I13" i="1"/>
  <c r="I14" i="1"/>
  <c r="I15" i="1"/>
  <c r="I16" i="1"/>
  <c r="I17" i="1"/>
  <c r="I18" i="1"/>
  <c r="I6" i="1"/>
  <c r="J63" i="5" l="1"/>
  <c r="J64" i="5" s="1"/>
  <c r="H46" i="1"/>
  <c r="J46" i="1" s="1"/>
  <c r="H71" i="1"/>
  <c r="J71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6" i="5"/>
  <c r="J6" i="5" s="1"/>
  <c r="H7" i="5"/>
  <c r="J7" i="5" s="1"/>
  <c r="H9" i="5"/>
  <c r="J9" i="5" s="1"/>
  <c r="H10" i="5"/>
  <c r="J10" i="5" s="1"/>
  <c r="H11" i="5"/>
  <c r="J11" i="5" s="1"/>
  <c r="H12" i="5"/>
  <c r="J12" i="5" s="1"/>
  <c r="H13" i="5"/>
  <c r="J13" i="5" s="1"/>
  <c r="H14" i="5"/>
  <c r="J14" i="5" s="1"/>
  <c r="H15" i="5"/>
  <c r="J15" i="5" s="1"/>
  <c r="H16" i="5"/>
  <c r="J16" i="5" s="1"/>
  <c r="H17" i="5"/>
  <c r="J17" i="5" s="1"/>
  <c r="H18" i="5"/>
  <c r="J18" i="5" s="1"/>
  <c r="H8" i="5"/>
  <c r="J8" i="5" s="1"/>
  <c r="H106" i="1"/>
  <c r="J106" i="1" s="1"/>
  <c r="H102" i="1"/>
  <c r="J102" i="1" s="1"/>
  <c r="H50" i="1"/>
  <c r="J50" i="1" s="1"/>
  <c r="H53" i="1"/>
  <c r="J53" i="1" s="1"/>
  <c r="H64" i="1"/>
  <c r="J64" i="1" s="1"/>
  <c r="H65" i="1"/>
  <c r="J65" i="1" s="1"/>
  <c r="H68" i="1"/>
  <c r="J68" i="1" s="1"/>
  <c r="H69" i="1"/>
  <c r="J69" i="1" s="1"/>
  <c r="H26" i="1"/>
  <c r="J26" i="1" s="1"/>
  <c r="H28" i="1"/>
  <c r="J28" i="1" s="1"/>
  <c r="H29" i="1"/>
  <c r="J29" i="1" s="1"/>
  <c r="H31" i="1"/>
  <c r="J31" i="1" s="1"/>
  <c r="H32" i="1"/>
  <c r="J32" i="1" s="1"/>
  <c r="H34" i="1"/>
  <c r="J34" i="1" s="1"/>
  <c r="H36" i="1"/>
  <c r="J36" i="1" s="1"/>
  <c r="H37" i="1"/>
  <c r="J37" i="1" s="1"/>
  <c r="H45" i="1"/>
  <c r="J45" i="1" s="1"/>
  <c r="H48" i="1"/>
  <c r="J48" i="1" s="1"/>
  <c r="H51" i="1"/>
  <c r="J51" i="1" s="1"/>
  <c r="H52" i="1"/>
  <c r="J52" i="1" s="1"/>
  <c r="H54" i="1"/>
  <c r="J54" i="1" s="1"/>
  <c r="H63" i="1"/>
  <c r="J63" i="1" s="1"/>
  <c r="H67" i="1"/>
  <c r="J67" i="1" s="1"/>
  <c r="H87" i="1"/>
  <c r="J87" i="1" s="1"/>
  <c r="H89" i="1"/>
  <c r="J89" i="1" s="1"/>
  <c r="H91" i="1"/>
  <c r="J91" i="1" s="1"/>
  <c r="H92" i="1"/>
  <c r="J92" i="1" s="1"/>
  <c r="H100" i="1"/>
  <c r="J100" i="1" s="1"/>
  <c r="H88" i="1"/>
  <c r="J88" i="1" s="1"/>
  <c r="H90" i="1"/>
  <c r="J90" i="1" s="1"/>
  <c r="H99" i="1"/>
  <c r="J99" i="1" s="1"/>
  <c r="H72" i="1"/>
  <c r="J72" i="1" s="1"/>
  <c r="H73" i="1"/>
  <c r="J73" i="1" s="1"/>
  <c r="H101" i="1"/>
  <c r="J101" i="1" s="1"/>
  <c r="H104" i="1"/>
  <c r="J104" i="1" s="1"/>
  <c r="H107" i="1"/>
  <c r="J107" i="1" s="1"/>
  <c r="H108" i="1"/>
  <c r="J108" i="1" s="1"/>
  <c r="H25" i="1"/>
  <c r="J25" i="1" s="1"/>
  <c r="H27" i="1"/>
  <c r="J27" i="1" s="1"/>
  <c r="H30" i="1"/>
  <c r="J30" i="1" s="1"/>
  <c r="H33" i="1"/>
  <c r="J33" i="1" s="1"/>
  <c r="H35" i="1"/>
  <c r="J35" i="1" s="1"/>
  <c r="H44" i="1"/>
  <c r="J44" i="1" s="1"/>
  <c r="H43" i="1"/>
  <c r="J43" i="1" s="1"/>
  <c r="H66" i="1"/>
  <c r="J66" i="1" s="1"/>
  <c r="H74" i="1"/>
  <c r="J74" i="1" s="1"/>
  <c r="H109" i="1"/>
  <c r="J109" i="1" s="1"/>
  <c r="H110" i="1"/>
  <c r="J110" i="1" s="1"/>
  <c r="H111" i="1"/>
  <c r="J111" i="1" s="1"/>
  <c r="H55" i="1"/>
  <c r="J55" i="1" s="1"/>
  <c r="H103" i="1"/>
  <c r="J103" i="1" s="1"/>
  <c r="H47" i="1"/>
  <c r="J47" i="1" s="1"/>
  <c r="H49" i="1"/>
  <c r="J49" i="1" s="1"/>
  <c r="H62" i="1"/>
  <c r="J62" i="1" s="1"/>
  <c r="H70" i="1"/>
  <c r="J70" i="1" s="1"/>
  <c r="H105" i="1"/>
  <c r="J105" i="1" s="1"/>
  <c r="J21" i="5" l="1"/>
  <c r="J22" i="5" s="1"/>
  <c r="J129" i="5" s="1"/>
  <c r="J130" i="5" s="1"/>
  <c r="G7" i="1"/>
  <c r="G8" i="1"/>
  <c r="G9" i="1"/>
  <c r="G10" i="1"/>
  <c r="G11" i="1"/>
  <c r="G12" i="1"/>
  <c r="G13" i="1"/>
  <c r="G14" i="1"/>
  <c r="G15" i="1"/>
  <c r="G16" i="1"/>
  <c r="G17" i="1"/>
  <c r="G18" i="1"/>
  <c r="G6" i="1"/>
  <c r="E7" i="1"/>
  <c r="E8" i="1"/>
  <c r="E9" i="1"/>
  <c r="E10" i="1"/>
  <c r="E11" i="1"/>
  <c r="E12" i="1"/>
  <c r="E13" i="1"/>
  <c r="E14" i="1"/>
  <c r="E15" i="1"/>
  <c r="E16" i="1"/>
  <c r="E17" i="1"/>
  <c r="E18" i="1"/>
  <c r="E6" i="1"/>
  <c r="C15" i="1"/>
  <c r="C16" i="1"/>
  <c r="C17" i="1"/>
  <c r="C18" i="1"/>
  <c r="C14" i="1"/>
  <c r="C7" i="1"/>
  <c r="C8" i="1"/>
  <c r="C9" i="1"/>
  <c r="C10" i="1"/>
  <c r="C11" i="1"/>
  <c r="C12" i="1"/>
  <c r="C13" i="1"/>
  <c r="C6" i="1"/>
  <c r="H16" i="1" l="1"/>
  <c r="J16" i="1" s="1"/>
  <c r="H18" i="1"/>
  <c r="J18" i="1" s="1"/>
  <c r="H12" i="1"/>
  <c r="J12" i="1" s="1"/>
  <c r="H17" i="1"/>
  <c r="J17" i="1" s="1"/>
  <c r="H8" i="1"/>
  <c r="J8" i="1" s="1"/>
  <c r="H6" i="1"/>
  <c r="J6" i="1" s="1"/>
  <c r="H10" i="1"/>
  <c r="J10" i="1" s="1"/>
  <c r="H14" i="1"/>
  <c r="J14" i="1" s="1"/>
  <c r="H15" i="1"/>
  <c r="J15" i="1" s="1"/>
  <c r="H13" i="1"/>
  <c r="J13" i="1" s="1"/>
  <c r="H11" i="1"/>
  <c r="J11" i="1" s="1"/>
  <c r="H9" i="1"/>
  <c r="J9" i="1" s="1"/>
  <c r="H7" i="1"/>
  <c r="J7" i="1" s="1"/>
</calcChain>
</file>

<file path=xl/sharedStrings.xml><?xml version="1.0" encoding="utf-8"?>
<sst xmlns="http://schemas.openxmlformats.org/spreadsheetml/2006/main" count="399" uniqueCount="72">
  <si>
    <t>No</t>
  </si>
  <si>
    <t>Validator 1</t>
  </si>
  <si>
    <t>S</t>
  </si>
  <si>
    <t>Validator 2</t>
  </si>
  <si>
    <t xml:space="preserve">Validator 3 </t>
  </si>
  <si>
    <t>Σs</t>
  </si>
  <si>
    <t>V</t>
  </si>
  <si>
    <t>n(C-1)</t>
  </si>
  <si>
    <t xml:space="preserve">Kriteria </t>
  </si>
  <si>
    <t xml:space="preserve">Validitas tinggi </t>
  </si>
  <si>
    <t xml:space="preserve">Validitas sedang </t>
  </si>
  <si>
    <t xml:space="preserve">validitas tinggi </t>
  </si>
  <si>
    <t xml:space="preserve">Penilaian validitas berdasarkan rumus diatas dikategorikan sebagai berikut : </t>
  </si>
  <si>
    <t>NO</t>
  </si>
  <si>
    <t>Aspek Yang dinilai</t>
  </si>
  <si>
    <t>Responden 1</t>
  </si>
  <si>
    <t>Responden 2</t>
  </si>
  <si>
    <t>Responden 3</t>
  </si>
  <si>
    <t>Responden 4</t>
  </si>
  <si>
    <t>Responden 5</t>
  </si>
  <si>
    <t>Responden 6</t>
  </si>
  <si>
    <t>A. Kemudahan Pengguna</t>
  </si>
  <si>
    <t xml:space="preserve">B. Efisiensi Waktu </t>
  </si>
  <si>
    <t xml:space="preserve">C. Manfaat </t>
  </si>
  <si>
    <t>Butir 1</t>
  </si>
  <si>
    <t>Butir 2</t>
  </si>
  <si>
    <t>Butir 3</t>
  </si>
  <si>
    <t>Butir 4</t>
  </si>
  <si>
    <t>Butir 5</t>
  </si>
  <si>
    <t>Butir 6</t>
  </si>
  <si>
    <t>Butir 7</t>
  </si>
  <si>
    <t>Butir 8</t>
  </si>
  <si>
    <t>Butir 9</t>
  </si>
  <si>
    <t>Butir 10</t>
  </si>
  <si>
    <t>Butir 11</t>
  </si>
  <si>
    <t>Butir 12</t>
  </si>
  <si>
    <t>Butir 13</t>
  </si>
  <si>
    <t>Butir 14</t>
  </si>
  <si>
    <t>Butir 15</t>
  </si>
  <si>
    <t>Butir 16</t>
  </si>
  <si>
    <t>Butir 17</t>
  </si>
  <si>
    <t>R</t>
  </si>
  <si>
    <t>SM</t>
  </si>
  <si>
    <t>NP</t>
  </si>
  <si>
    <t xml:space="preserve">ANALISA PRAKTIKALITAS E-LKPD BERBASIS INKUIRI TERBIMBING PADA MATERI LARUTAN PENYANGGA </t>
  </si>
  <si>
    <t xml:space="preserve">A.Validitas Konten </t>
  </si>
  <si>
    <t>IPK 1</t>
  </si>
  <si>
    <t>IPK 2</t>
  </si>
  <si>
    <t>IPK 3</t>
  </si>
  <si>
    <t>IPK 4</t>
  </si>
  <si>
    <t>IPK 5</t>
  </si>
  <si>
    <t>IPK 6</t>
  </si>
  <si>
    <t xml:space="preserve">ANALISA VALIDITAS KONTEN E-LKPD BERBASIS INKUIRI TERBIMBING PADA MATERI LARUTAN PENYANGGA MENGGUNAKAN RUMUS AIKEN'S V </t>
  </si>
  <si>
    <t xml:space="preserve">ANALISA VALIDITAS KONSTRUK E-LKPD BERBASIS INKUIRI TERBIMBING PADA MATERI LARUTAN PENYANGGA MENGGUNAKAN RUMUS AIKEN'S V </t>
  </si>
  <si>
    <t>A.Validitas Konstruk</t>
  </si>
  <si>
    <t>Total Validasi</t>
  </si>
  <si>
    <t xml:space="preserve">Rata-Rata </t>
  </si>
  <si>
    <t xml:space="preserve">Total Validasi Konten </t>
  </si>
  <si>
    <t xml:space="preserve">Nilai validasi Konten </t>
  </si>
  <si>
    <t xml:space="preserve">Validasi Tinggi </t>
  </si>
  <si>
    <t xml:space="preserve">Total Validasi Konstruk  </t>
  </si>
  <si>
    <t xml:space="preserve">Nilai validasi Konstruk </t>
  </si>
  <si>
    <t>Responden 7</t>
  </si>
  <si>
    <t>Responden 8</t>
  </si>
  <si>
    <t>Responden 9</t>
  </si>
  <si>
    <t>Responden 10</t>
  </si>
  <si>
    <t>Responden 11</t>
  </si>
  <si>
    <t>Responden 12</t>
  </si>
  <si>
    <t>Responden 13</t>
  </si>
  <si>
    <t>Responden 14</t>
  </si>
  <si>
    <t>Responden 15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</si>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</sst>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2" fillId="0" borderId="0" xfId="0" applyFont="1"/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/>
    <xf numFmtId="2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0" fontId="0" fillId="4" borderId="1" xfId="0" applyFill="1" applyBorder="1"/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7" borderId="2" xfId="0" applyFont="1" applyFill="1" applyBorder="1" applyAlignment="1"/>
    <xf numFmtId="0" fontId="3" fillId="7" borderId="3" xfId="0" applyFont="1" applyFill="1" applyBorder="1" applyAlignment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6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3</xdr:row>
      <xdr:rowOff>0</xdr:rowOff>
    </xdr:from>
    <xdr:to>
      <xdr:col>18</xdr:col>
      <xdr:colOff>295275</xdr:colOff>
      <xdr:row>16</xdr:row>
      <xdr:rowOff>142875</xdr:rowOff>
    </xdr:to>
    <xdr:pic>
      <xdr:nvPicPr>
        <xdr:cNvPr id="2" name="Picture 1" descr="C:\Users\lenovo\Pictures\rumus aiken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5" t="45455" r="25983" b="16162"/>
        <a:stretch/>
      </xdr:blipFill>
      <xdr:spPr bwMode="auto">
        <a:xfrm>
          <a:off x="10706100" y="647700"/>
          <a:ext cx="3981450" cy="2619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6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2" width="15.85546875" customWidth="1"/>
    <col min="4" max="4" width="15.7109375" customWidth="1"/>
    <col min="6" max="6" width="15.5703125" customWidth="1"/>
    <col min="7" max="7" width="11.140625" customWidth="1"/>
    <col min="8" max="8" width="12.28515625" customWidth="1"/>
    <col min="9" max="9" width="20" customWidth="1"/>
    <col min="10" max="10" width="16.140625" customWidth="1"/>
    <col min="11" max="11" width="21.85546875" customWidth="1"/>
  </cols>
  <sheetData>
    <row r="2" spans="1:20" ht="15.75" x14ac:dyDescent="0.25">
      <c r="B2" s="12" t="s">
        <v>52</v>
      </c>
      <c r="C2" s="1"/>
      <c r="D2" s="1"/>
      <c r="E2" s="1"/>
      <c r="F2" s="1"/>
      <c r="G2" s="1"/>
      <c r="H2" s="1"/>
      <c r="I2" s="1"/>
      <c r="J2" s="1"/>
    </row>
    <row r="3" spans="1:20" ht="32.25" customHeight="1" x14ac:dyDescent="0.3">
      <c r="A3" s="44" t="s">
        <v>46</v>
      </c>
      <c r="B3" s="44"/>
    </row>
    <row r="4" spans="1:20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2</v>
      </c>
      <c r="F4" s="4" t="s">
        <v>4</v>
      </c>
      <c r="G4" s="4" t="s">
        <v>2</v>
      </c>
      <c r="H4" s="4" t="s">
        <v>5</v>
      </c>
      <c r="I4" s="4" t="s">
        <v>7</v>
      </c>
      <c r="J4" s="4" t="s">
        <v>6</v>
      </c>
      <c r="K4" s="4" t="s">
        <v>8</v>
      </c>
      <c r="M4" s="11"/>
    </row>
    <row r="5" spans="1:20" x14ac:dyDescent="0.25">
      <c r="A5" s="45" t="s">
        <v>45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20" x14ac:dyDescent="0.25">
      <c r="A6" s="5">
        <v>1</v>
      </c>
      <c r="B6" s="5">
        <v>5</v>
      </c>
      <c r="C6" s="5">
        <f>B6-1</f>
        <v>4</v>
      </c>
      <c r="D6" s="5">
        <v>5</v>
      </c>
      <c r="E6" s="5">
        <f>D6-1</f>
        <v>4</v>
      </c>
      <c r="F6" s="5">
        <v>5</v>
      </c>
      <c r="G6" s="5">
        <f>F6-1</f>
        <v>4</v>
      </c>
      <c r="H6" s="6">
        <f>SUM(C6+E6+G6)</f>
        <v>12</v>
      </c>
      <c r="I6" s="6">
        <f>3*4</f>
        <v>12</v>
      </c>
      <c r="J6" s="8">
        <f>H6/I6</f>
        <v>1</v>
      </c>
      <c r="K6" s="7" t="s">
        <v>9</v>
      </c>
      <c r="T6" s="3"/>
    </row>
    <row r="7" spans="1:20" x14ac:dyDescent="0.25">
      <c r="A7" s="5">
        <v>2</v>
      </c>
      <c r="B7" s="5">
        <v>5</v>
      </c>
      <c r="C7" s="5">
        <f t="shared" ref="C7:C13" si="0">B7-1</f>
        <v>4</v>
      </c>
      <c r="D7" s="5">
        <v>5</v>
      </c>
      <c r="E7" s="5">
        <f t="shared" ref="E7:E18" si="1">D7-1</f>
        <v>4</v>
      </c>
      <c r="F7" s="5">
        <v>5</v>
      </c>
      <c r="G7" s="5">
        <f t="shared" ref="G7:G18" si="2">F7-1</f>
        <v>4</v>
      </c>
      <c r="H7" s="6">
        <f>SUM(C7+E7+G7)</f>
        <v>12</v>
      </c>
      <c r="I7" s="6">
        <f t="shared" ref="I7:I18" si="3">3*4</f>
        <v>12</v>
      </c>
      <c r="J7" s="8">
        <f t="shared" ref="J7:J13" si="4">H7/I7</f>
        <v>1</v>
      </c>
      <c r="K7" s="7" t="s">
        <v>9</v>
      </c>
    </row>
    <row r="8" spans="1:20" x14ac:dyDescent="0.25">
      <c r="A8" s="5">
        <v>3</v>
      </c>
      <c r="B8" s="5">
        <v>4</v>
      </c>
      <c r="C8" s="5">
        <f t="shared" si="0"/>
        <v>3</v>
      </c>
      <c r="D8" s="5">
        <v>3</v>
      </c>
      <c r="E8" s="5">
        <f t="shared" si="1"/>
        <v>2</v>
      </c>
      <c r="F8" s="5">
        <v>5</v>
      </c>
      <c r="G8" s="5">
        <f t="shared" si="2"/>
        <v>4</v>
      </c>
      <c r="H8" s="6">
        <f>SUM(C8+E8+G8)</f>
        <v>9</v>
      </c>
      <c r="I8" s="6">
        <f t="shared" si="3"/>
        <v>12</v>
      </c>
      <c r="J8" s="8">
        <f t="shared" si="4"/>
        <v>0.75</v>
      </c>
      <c r="K8" s="7" t="s">
        <v>10</v>
      </c>
    </row>
    <row r="9" spans="1:20" x14ac:dyDescent="0.25">
      <c r="A9" s="5">
        <v>4</v>
      </c>
      <c r="B9" s="5">
        <v>4</v>
      </c>
      <c r="C9" s="5">
        <f t="shared" si="0"/>
        <v>3</v>
      </c>
      <c r="D9" s="5">
        <v>5</v>
      </c>
      <c r="E9" s="5">
        <f t="shared" si="1"/>
        <v>4</v>
      </c>
      <c r="F9" s="5">
        <v>5</v>
      </c>
      <c r="G9" s="5">
        <f t="shared" si="2"/>
        <v>4</v>
      </c>
      <c r="H9" s="6">
        <f t="shared" ref="H9:H13" si="5">SUM(C9+E9+G9)</f>
        <v>11</v>
      </c>
      <c r="I9" s="6">
        <f t="shared" si="3"/>
        <v>12</v>
      </c>
      <c r="J9" s="8">
        <f t="shared" si="4"/>
        <v>0.91666666666666663</v>
      </c>
      <c r="K9" s="7" t="s">
        <v>9</v>
      </c>
    </row>
    <row r="10" spans="1:20" x14ac:dyDescent="0.25">
      <c r="A10" s="5">
        <v>5</v>
      </c>
      <c r="B10" s="5">
        <v>4</v>
      </c>
      <c r="C10" s="5">
        <f t="shared" si="0"/>
        <v>3</v>
      </c>
      <c r="D10" s="5">
        <v>4</v>
      </c>
      <c r="E10" s="5">
        <f t="shared" si="1"/>
        <v>3</v>
      </c>
      <c r="F10" s="5">
        <v>4</v>
      </c>
      <c r="G10" s="5">
        <f t="shared" si="2"/>
        <v>3</v>
      </c>
      <c r="H10" s="6">
        <f t="shared" si="5"/>
        <v>9</v>
      </c>
      <c r="I10" s="6">
        <f t="shared" si="3"/>
        <v>12</v>
      </c>
      <c r="J10" s="8">
        <f t="shared" si="4"/>
        <v>0.75</v>
      </c>
      <c r="K10" s="7" t="s">
        <v>10</v>
      </c>
    </row>
    <row r="11" spans="1:20" x14ac:dyDescent="0.25">
      <c r="A11" s="5">
        <v>6</v>
      </c>
      <c r="B11" s="5">
        <v>5</v>
      </c>
      <c r="C11" s="5">
        <f t="shared" si="0"/>
        <v>4</v>
      </c>
      <c r="D11" s="5">
        <v>5</v>
      </c>
      <c r="E11" s="5">
        <f t="shared" si="1"/>
        <v>4</v>
      </c>
      <c r="F11" s="5">
        <v>4</v>
      </c>
      <c r="G11" s="5">
        <f t="shared" si="2"/>
        <v>3</v>
      </c>
      <c r="H11" s="6">
        <f t="shared" si="5"/>
        <v>11</v>
      </c>
      <c r="I11" s="6">
        <f t="shared" si="3"/>
        <v>12</v>
      </c>
      <c r="J11" s="8">
        <f t="shared" si="4"/>
        <v>0.91666666666666663</v>
      </c>
      <c r="K11" s="7" t="s">
        <v>9</v>
      </c>
    </row>
    <row r="12" spans="1:20" x14ac:dyDescent="0.25">
      <c r="A12" s="5">
        <v>7</v>
      </c>
      <c r="B12" s="5">
        <v>5</v>
      </c>
      <c r="C12" s="5">
        <f t="shared" si="0"/>
        <v>4</v>
      </c>
      <c r="D12" s="5">
        <v>5</v>
      </c>
      <c r="E12" s="5">
        <f t="shared" si="1"/>
        <v>4</v>
      </c>
      <c r="F12" s="5">
        <v>5</v>
      </c>
      <c r="G12" s="5">
        <f t="shared" si="2"/>
        <v>4</v>
      </c>
      <c r="H12" s="6">
        <f t="shared" si="5"/>
        <v>12</v>
      </c>
      <c r="I12" s="6">
        <f t="shared" si="3"/>
        <v>12</v>
      </c>
      <c r="J12" s="8">
        <f t="shared" si="4"/>
        <v>1</v>
      </c>
      <c r="K12" s="7" t="s">
        <v>9</v>
      </c>
    </row>
    <row r="13" spans="1:20" x14ac:dyDescent="0.25">
      <c r="A13" s="5">
        <v>8</v>
      </c>
      <c r="B13" s="5">
        <v>5</v>
      </c>
      <c r="C13" s="5">
        <f t="shared" si="0"/>
        <v>4</v>
      </c>
      <c r="D13" s="5">
        <v>5</v>
      </c>
      <c r="E13" s="5">
        <f t="shared" si="1"/>
        <v>4</v>
      </c>
      <c r="F13" s="5">
        <v>5</v>
      </c>
      <c r="G13" s="5">
        <f t="shared" si="2"/>
        <v>4</v>
      </c>
      <c r="H13" s="6">
        <f t="shared" si="5"/>
        <v>12</v>
      </c>
      <c r="I13" s="6">
        <f t="shared" si="3"/>
        <v>12</v>
      </c>
      <c r="J13" s="8">
        <f t="shared" si="4"/>
        <v>1</v>
      </c>
      <c r="K13" s="7" t="s">
        <v>11</v>
      </c>
    </row>
    <row r="14" spans="1:20" x14ac:dyDescent="0.25">
      <c r="A14" s="5">
        <v>9</v>
      </c>
      <c r="B14" s="5">
        <v>4</v>
      </c>
      <c r="C14" s="5">
        <f>B14-1</f>
        <v>3</v>
      </c>
      <c r="D14" s="5">
        <v>5</v>
      </c>
      <c r="E14" s="5">
        <f t="shared" si="1"/>
        <v>4</v>
      </c>
      <c r="F14" s="5">
        <v>4</v>
      </c>
      <c r="G14" s="5">
        <f t="shared" si="2"/>
        <v>3</v>
      </c>
      <c r="H14" s="6">
        <f t="shared" ref="H14:H18" si="6">SUM(C14+E14+G14)</f>
        <v>10</v>
      </c>
      <c r="I14" s="6">
        <f t="shared" si="3"/>
        <v>12</v>
      </c>
      <c r="J14" s="8">
        <f t="shared" ref="J14:J18" si="7">H14/I14</f>
        <v>0.83333333333333337</v>
      </c>
      <c r="K14" s="7" t="s">
        <v>9</v>
      </c>
    </row>
    <row r="15" spans="1:20" x14ac:dyDescent="0.25">
      <c r="A15" s="5">
        <v>10</v>
      </c>
      <c r="B15" s="5">
        <v>4</v>
      </c>
      <c r="C15" s="5">
        <f t="shared" ref="C15:C18" si="8">B15-1</f>
        <v>3</v>
      </c>
      <c r="D15" s="5">
        <v>4</v>
      </c>
      <c r="E15" s="5">
        <f t="shared" si="1"/>
        <v>3</v>
      </c>
      <c r="F15" s="5">
        <v>5</v>
      </c>
      <c r="G15" s="5">
        <f t="shared" si="2"/>
        <v>4</v>
      </c>
      <c r="H15" s="6">
        <f t="shared" si="6"/>
        <v>10</v>
      </c>
      <c r="I15" s="6">
        <f t="shared" si="3"/>
        <v>12</v>
      </c>
      <c r="J15" s="8">
        <f t="shared" si="7"/>
        <v>0.83333333333333337</v>
      </c>
      <c r="K15" s="7" t="s">
        <v>9</v>
      </c>
    </row>
    <row r="16" spans="1:20" x14ac:dyDescent="0.25">
      <c r="A16" s="5">
        <v>11</v>
      </c>
      <c r="B16" s="5">
        <v>5</v>
      </c>
      <c r="C16" s="5">
        <f t="shared" si="8"/>
        <v>4</v>
      </c>
      <c r="D16" s="5">
        <v>5</v>
      </c>
      <c r="E16" s="5">
        <f t="shared" si="1"/>
        <v>4</v>
      </c>
      <c r="F16" s="5">
        <v>5</v>
      </c>
      <c r="G16" s="5">
        <f t="shared" si="2"/>
        <v>4</v>
      </c>
      <c r="H16" s="6">
        <f t="shared" si="6"/>
        <v>12</v>
      </c>
      <c r="I16" s="6">
        <f t="shared" si="3"/>
        <v>12</v>
      </c>
      <c r="J16" s="8">
        <f t="shared" si="7"/>
        <v>1</v>
      </c>
      <c r="K16" s="7" t="s">
        <v>9</v>
      </c>
    </row>
    <row r="17" spans="1:13" x14ac:dyDescent="0.25">
      <c r="A17" s="5">
        <v>12</v>
      </c>
      <c r="B17" s="5">
        <v>5</v>
      </c>
      <c r="C17" s="5">
        <f t="shared" si="8"/>
        <v>4</v>
      </c>
      <c r="D17" s="5">
        <v>4</v>
      </c>
      <c r="E17" s="5">
        <f t="shared" si="1"/>
        <v>3</v>
      </c>
      <c r="F17" s="5">
        <v>5</v>
      </c>
      <c r="G17" s="5">
        <f t="shared" si="2"/>
        <v>4</v>
      </c>
      <c r="H17" s="6">
        <f t="shared" si="6"/>
        <v>11</v>
      </c>
      <c r="I17" s="6">
        <f t="shared" si="3"/>
        <v>12</v>
      </c>
      <c r="J17" s="8">
        <f t="shared" si="7"/>
        <v>0.91666666666666663</v>
      </c>
      <c r="K17" s="7" t="s">
        <v>9</v>
      </c>
    </row>
    <row r="18" spans="1:13" x14ac:dyDescent="0.25">
      <c r="A18" s="5">
        <v>13</v>
      </c>
      <c r="B18" s="5">
        <v>5</v>
      </c>
      <c r="C18" s="5">
        <f t="shared" si="8"/>
        <v>4</v>
      </c>
      <c r="D18" s="5">
        <v>5</v>
      </c>
      <c r="E18" s="5">
        <f t="shared" si="1"/>
        <v>4</v>
      </c>
      <c r="F18" s="5">
        <v>5</v>
      </c>
      <c r="G18" s="5">
        <f t="shared" si="2"/>
        <v>4</v>
      </c>
      <c r="H18" s="6">
        <f t="shared" si="6"/>
        <v>12</v>
      </c>
      <c r="I18" s="6">
        <f t="shared" si="3"/>
        <v>12</v>
      </c>
      <c r="J18" s="8">
        <f t="shared" si="7"/>
        <v>1</v>
      </c>
      <c r="K18" s="7" t="s">
        <v>9</v>
      </c>
    </row>
    <row r="19" spans="1:13" x14ac:dyDescent="0.25">
      <c r="I19" s="9" t="s">
        <v>55</v>
      </c>
      <c r="J19" s="16">
        <f>SUM(J6:J18)</f>
        <v>11.916666666666666</v>
      </c>
      <c r="M19" t="s">
        <v>12</v>
      </c>
    </row>
    <row r="20" spans="1:13" x14ac:dyDescent="0.25">
      <c r="I20" s="17" t="s">
        <v>56</v>
      </c>
      <c r="J20" s="18">
        <f>(J19/13)</f>
        <v>0.91666666666666663</v>
      </c>
    </row>
    <row r="22" spans="1:13" ht="18.75" x14ac:dyDescent="0.3">
      <c r="A22" s="44" t="s">
        <v>47</v>
      </c>
      <c r="B22" s="44"/>
    </row>
    <row r="23" spans="1:13" x14ac:dyDescent="0.25">
      <c r="A23" s="4" t="s">
        <v>0</v>
      </c>
      <c r="B23" s="4" t="s">
        <v>1</v>
      </c>
      <c r="C23" s="4" t="s">
        <v>2</v>
      </c>
      <c r="D23" s="4" t="s">
        <v>3</v>
      </c>
      <c r="E23" s="4" t="s">
        <v>2</v>
      </c>
      <c r="F23" s="4" t="s">
        <v>4</v>
      </c>
      <c r="G23" s="4" t="s">
        <v>2</v>
      </c>
      <c r="H23" s="4" t="s">
        <v>5</v>
      </c>
      <c r="I23" s="4" t="s">
        <v>7</v>
      </c>
      <c r="J23" s="4" t="s">
        <v>6</v>
      </c>
      <c r="K23" s="4" t="s">
        <v>8</v>
      </c>
    </row>
    <row r="24" spans="1:13" x14ac:dyDescent="0.25">
      <c r="A24" s="45" t="s">
        <v>45</v>
      </c>
      <c r="B24" s="46"/>
      <c r="C24" s="46"/>
      <c r="D24" s="46"/>
      <c r="E24" s="46"/>
      <c r="F24" s="46"/>
      <c r="G24" s="46"/>
      <c r="H24" s="46"/>
      <c r="I24" s="46"/>
      <c r="J24" s="46"/>
      <c r="K24" s="47"/>
    </row>
    <row r="25" spans="1:13" x14ac:dyDescent="0.25">
      <c r="A25" s="5">
        <v>1</v>
      </c>
      <c r="B25" s="5">
        <v>5</v>
      </c>
      <c r="C25" s="5">
        <f>B25-1</f>
        <v>4</v>
      </c>
      <c r="D25" s="5">
        <v>5</v>
      </c>
      <c r="E25" s="5">
        <f>D25-1</f>
        <v>4</v>
      </c>
      <c r="F25" s="5">
        <v>5</v>
      </c>
      <c r="G25" s="5">
        <f>F25-1</f>
        <v>4</v>
      </c>
      <c r="H25" s="6">
        <f>SUM(C25+E25+G25)</f>
        <v>12</v>
      </c>
      <c r="I25" s="6">
        <f>3*4</f>
        <v>12</v>
      </c>
      <c r="J25" s="8">
        <f>H25/I25</f>
        <v>1</v>
      </c>
      <c r="K25" s="7" t="s">
        <v>9</v>
      </c>
    </row>
    <row r="26" spans="1:13" x14ac:dyDescent="0.25">
      <c r="A26" s="5">
        <v>2</v>
      </c>
      <c r="B26" s="5">
        <v>5</v>
      </c>
      <c r="C26" s="5">
        <f t="shared" ref="C26:C32" si="9">B26-1</f>
        <v>4</v>
      </c>
      <c r="D26" s="5">
        <v>5</v>
      </c>
      <c r="E26" s="5">
        <f t="shared" ref="E26:E37" si="10">D26-1</f>
        <v>4</v>
      </c>
      <c r="F26" s="5">
        <v>5</v>
      </c>
      <c r="G26" s="5">
        <f t="shared" ref="G26:G37" si="11">F26-1</f>
        <v>4</v>
      </c>
      <c r="H26" s="6">
        <f>SUM(C26+E26+G26)</f>
        <v>12</v>
      </c>
      <c r="I26" s="6">
        <f t="shared" ref="I26:I37" si="12">3*4</f>
        <v>12</v>
      </c>
      <c r="J26" s="8">
        <f t="shared" ref="J26:J37" si="13">H26/I26</f>
        <v>1</v>
      </c>
      <c r="K26" s="7" t="s">
        <v>9</v>
      </c>
    </row>
    <row r="27" spans="1:13" x14ac:dyDescent="0.25">
      <c r="A27" s="5">
        <v>3</v>
      </c>
      <c r="B27" s="5">
        <v>4</v>
      </c>
      <c r="C27" s="5">
        <f t="shared" si="9"/>
        <v>3</v>
      </c>
      <c r="D27" s="5">
        <v>3</v>
      </c>
      <c r="E27" s="5">
        <f t="shared" si="10"/>
        <v>2</v>
      </c>
      <c r="F27" s="5">
        <v>5</v>
      </c>
      <c r="G27" s="5">
        <f t="shared" si="11"/>
        <v>4</v>
      </c>
      <c r="H27" s="6">
        <f>SUM(C27+E27+G27)</f>
        <v>9</v>
      </c>
      <c r="I27" s="6">
        <f t="shared" si="12"/>
        <v>12</v>
      </c>
      <c r="J27" s="8">
        <f t="shared" si="13"/>
        <v>0.75</v>
      </c>
      <c r="K27" s="7" t="s">
        <v>10</v>
      </c>
    </row>
    <row r="28" spans="1:13" x14ac:dyDescent="0.25">
      <c r="A28" s="5">
        <v>4</v>
      </c>
      <c r="B28" s="5">
        <v>4</v>
      </c>
      <c r="C28" s="5">
        <f t="shared" si="9"/>
        <v>3</v>
      </c>
      <c r="D28" s="5">
        <v>5</v>
      </c>
      <c r="E28" s="5">
        <f t="shared" si="10"/>
        <v>4</v>
      </c>
      <c r="F28" s="5">
        <v>5</v>
      </c>
      <c r="G28" s="5">
        <f t="shared" si="11"/>
        <v>4</v>
      </c>
      <c r="H28" s="6">
        <f t="shared" ref="H28:H37" si="14">SUM(C28+E28+G28)</f>
        <v>11</v>
      </c>
      <c r="I28" s="6">
        <f t="shared" si="12"/>
        <v>12</v>
      </c>
      <c r="J28" s="8">
        <f t="shared" si="13"/>
        <v>0.91666666666666663</v>
      </c>
      <c r="K28" s="7" t="s">
        <v>9</v>
      </c>
    </row>
    <row r="29" spans="1:13" x14ac:dyDescent="0.25">
      <c r="A29" s="5">
        <v>5</v>
      </c>
      <c r="B29" s="5">
        <v>4</v>
      </c>
      <c r="C29" s="5">
        <f t="shared" si="9"/>
        <v>3</v>
      </c>
      <c r="D29" s="5">
        <v>4</v>
      </c>
      <c r="E29" s="5">
        <f t="shared" si="10"/>
        <v>3</v>
      </c>
      <c r="F29" s="5">
        <v>4</v>
      </c>
      <c r="G29" s="5">
        <f t="shared" si="11"/>
        <v>3</v>
      </c>
      <c r="H29" s="6">
        <f t="shared" si="14"/>
        <v>9</v>
      </c>
      <c r="I29" s="6">
        <f t="shared" si="12"/>
        <v>12</v>
      </c>
      <c r="J29" s="8">
        <f t="shared" si="13"/>
        <v>0.75</v>
      </c>
      <c r="K29" s="7" t="s">
        <v>10</v>
      </c>
    </row>
    <row r="30" spans="1:13" x14ac:dyDescent="0.25">
      <c r="A30" s="5">
        <v>6</v>
      </c>
      <c r="B30" s="5">
        <v>5</v>
      </c>
      <c r="C30" s="5">
        <f t="shared" si="9"/>
        <v>4</v>
      </c>
      <c r="D30" s="5">
        <v>5</v>
      </c>
      <c r="E30" s="5">
        <f t="shared" si="10"/>
        <v>4</v>
      </c>
      <c r="F30" s="5">
        <v>4</v>
      </c>
      <c r="G30" s="5">
        <f t="shared" si="11"/>
        <v>3</v>
      </c>
      <c r="H30" s="6">
        <f t="shared" si="14"/>
        <v>11</v>
      </c>
      <c r="I30" s="6">
        <f t="shared" si="12"/>
        <v>12</v>
      </c>
      <c r="J30" s="8">
        <f t="shared" si="13"/>
        <v>0.91666666666666663</v>
      </c>
      <c r="K30" s="7" t="s">
        <v>9</v>
      </c>
    </row>
    <row r="31" spans="1:13" x14ac:dyDescent="0.25">
      <c r="A31" s="5">
        <v>7</v>
      </c>
      <c r="B31" s="5">
        <v>5</v>
      </c>
      <c r="C31" s="5">
        <f t="shared" si="9"/>
        <v>4</v>
      </c>
      <c r="D31" s="5">
        <v>5</v>
      </c>
      <c r="E31" s="5">
        <f t="shared" si="10"/>
        <v>4</v>
      </c>
      <c r="F31" s="5">
        <v>5</v>
      </c>
      <c r="G31" s="5">
        <f t="shared" si="11"/>
        <v>4</v>
      </c>
      <c r="H31" s="6">
        <f t="shared" si="14"/>
        <v>12</v>
      </c>
      <c r="I31" s="6">
        <f t="shared" si="12"/>
        <v>12</v>
      </c>
      <c r="J31" s="8">
        <f t="shared" si="13"/>
        <v>1</v>
      </c>
      <c r="K31" s="7" t="s">
        <v>9</v>
      </c>
    </row>
    <row r="32" spans="1:13" x14ac:dyDescent="0.25">
      <c r="A32" s="5">
        <v>8</v>
      </c>
      <c r="B32" s="5">
        <v>5</v>
      </c>
      <c r="C32" s="5">
        <f t="shared" si="9"/>
        <v>4</v>
      </c>
      <c r="D32" s="5">
        <v>5</v>
      </c>
      <c r="E32" s="5">
        <f t="shared" si="10"/>
        <v>4</v>
      </c>
      <c r="F32" s="5">
        <v>5</v>
      </c>
      <c r="G32" s="5">
        <f t="shared" si="11"/>
        <v>4</v>
      </c>
      <c r="H32" s="6">
        <f t="shared" si="14"/>
        <v>12</v>
      </c>
      <c r="I32" s="6">
        <f t="shared" si="12"/>
        <v>12</v>
      </c>
      <c r="J32" s="8">
        <f t="shared" si="13"/>
        <v>1</v>
      </c>
      <c r="K32" s="7" t="s">
        <v>11</v>
      </c>
    </row>
    <row r="33" spans="1:11" x14ac:dyDescent="0.25">
      <c r="A33" s="5">
        <v>9</v>
      </c>
      <c r="B33" s="5">
        <v>4</v>
      </c>
      <c r="C33" s="5">
        <f>B33-1</f>
        <v>3</v>
      </c>
      <c r="D33" s="5">
        <v>5</v>
      </c>
      <c r="E33" s="5">
        <f t="shared" si="10"/>
        <v>4</v>
      </c>
      <c r="F33" s="5">
        <v>4</v>
      </c>
      <c r="G33" s="5">
        <f t="shared" si="11"/>
        <v>3</v>
      </c>
      <c r="H33" s="6">
        <f t="shared" si="14"/>
        <v>10</v>
      </c>
      <c r="I33" s="6">
        <f t="shared" si="12"/>
        <v>12</v>
      </c>
      <c r="J33" s="8">
        <f t="shared" si="13"/>
        <v>0.83333333333333337</v>
      </c>
      <c r="K33" s="7" t="s">
        <v>9</v>
      </c>
    </row>
    <row r="34" spans="1:11" x14ac:dyDescent="0.25">
      <c r="A34" s="5">
        <v>10</v>
      </c>
      <c r="B34" s="5">
        <v>4</v>
      </c>
      <c r="C34" s="5">
        <f t="shared" ref="C34:C37" si="15">B34-1</f>
        <v>3</v>
      </c>
      <c r="D34" s="5">
        <v>4</v>
      </c>
      <c r="E34" s="5">
        <f t="shared" si="10"/>
        <v>3</v>
      </c>
      <c r="F34" s="5">
        <v>5</v>
      </c>
      <c r="G34" s="5">
        <f t="shared" si="11"/>
        <v>4</v>
      </c>
      <c r="H34" s="6">
        <f t="shared" si="14"/>
        <v>10</v>
      </c>
      <c r="I34" s="6">
        <f t="shared" si="12"/>
        <v>12</v>
      </c>
      <c r="J34" s="8">
        <f t="shared" si="13"/>
        <v>0.83333333333333337</v>
      </c>
      <c r="K34" s="7" t="s">
        <v>9</v>
      </c>
    </row>
    <row r="35" spans="1:11" x14ac:dyDescent="0.25">
      <c r="A35" s="5">
        <v>11</v>
      </c>
      <c r="B35" s="5">
        <v>5</v>
      </c>
      <c r="C35" s="5">
        <f t="shared" si="15"/>
        <v>4</v>
      </c>
      <c r="D35" s="5">
        <v>5</v>
      </c>
      <c r="E35" s="5">
        <f t="shared" si="10"/>
        <v>4</v>
      </c>
      <c r="F35" s="5">
        <v>5</v>
      </c>
      <c r="G35" s="5">
        <f t="shared" si="11"/>
        <v>4</v>
      </c>
      <c r="H35" s="6">
        <f t="shared" si="14"/>
        <v>12</v>
      </c>
      <c r="I35" s="6">
        <f t="shared" si="12"/>
        <v>12</v>
      </c>
      <c r="J35" s="8">
        <f t="shared" si="13"/>
        <v>1</v>
      </c>
      <c r="K35" s="7" t="s">
        <v>9</v>
      </c>
    </row>
    <row r="36" spans="1:11" x14ac:dyDescent="0.25">
      <c r="A36" s="5">
        <v>12</v>
      </c>
      <c r="B36" s="5">
        <v>5</v>
      </c>
      <c r="C36" s="5">
        <f t="shared" si="15"/>
        <v>4</v>
      </c>
      <c r="D36" s="5">
        <v>4</v>
      </c>
      <c r="E36" s="5">
        <f t="shared" si="10"/>
        <v>3</v>
      </c>
      <c r="F36" s="5">
        <v>5</v>
      </c>
      <c r="G36" s="5">
        <f t="shared" si="11"/>
        <v>4</v>
      </c>
      <c r="H36" s="6">
        <f t="shared" si="14"/>
        <v>11</v>
      </c>
      <c r="I36" s="6">
        <f t="shared" si="12"/>
        <v>12</v>
      </c>
      <c r="J36" s="8">
        <f t="shared" si="13"/>
        <v>0.91666666666666663</v>
      </c>
      <c r="K36" s="7" t="s">
        <v>9</v>
      </c>
    </row>
    <row r="37" spans="1:11" x14ac:dyDescent="0.25">
      <c r="A37" s="5">
        <v>13</v>
      </c>
      <c r="B37" s="5">
        <v>5</v>
      </c>
      <c r="C37" s="5">
        <f t="shared" si="15"/>
        <v>4</v>
      </c>
      <c r="D37" s="5">
        <v>5</v>
      </c>
      <c r="E37" s="5">
        <f t="shared" si="10"/>
        <v>4</v>
      </c>
      <c r="F37" s="5">
        <v>5</v>
      </c>
      <c r="G37" s="5">
        <f t="shared" si="11"/>
        <v>4</v>
      </c>
      <c r="H37" s="6">
        <f t="shared" si="14"/>
        <v>12</v>
      </c>
      <c r="I37" s="6">
        <f t="shared" si="12"/>
        <v>12</v>
      </c>
      <c r="J37" s="8">
        <f t="shared" si="13"/>
        <v>1</v>
      </c>
      <c r="K37" s="7" t="s">
        <v>9</v>
      </c>
    </row>
    <row r="38" spans="1:11" x14ac:dyDescent="0.25">
      <c r="I38" s="9" t="s">
        <v>55</v>
      </c>
      <c r="J38" s="16">
        <f>SUM(J25:J37)</f>
        <v>11.916666666666666</v>
      </c>
    </row>
    <row r="39" spans="1:11" x14ac:dyDescent="0.25">
      <c r="I39" s="17" t="s">
        <v>56</v>
      </c>
      <c r="J39" s="18">
        <f>(J38/13)</f>
        <v>0.91666666666666663</v>
      </c>
    </row>
    <row r="40" spans="1:11" ht="18.75" x14ac:dyDescent="0.3">
      <c r="A40" s="44" t="s">
        <v>48</v>
      </c>
      <c r="B40" s="44"/>
    </row>
    <row r="41" spans="1:11" x14ac:dyDescent="0.25">
      <c r="A41" s="4" t="s">
        <v>0</v>
      </c>
      <c r="B41" s="4" t="s">
        <v>1</v>
      </c>
      <c r="C41" s="4" t="s">
        <v>2</v>
      </c>
      <c r="D41" s="4" t="s">
        <v>3</v>
      </c>
      <c r="E41" s="4" t="s">
        <v>2</v>
      </c>
      <c r="F41" s="4" t="s">
        <v>4</v>
      </c>
      <c r="G41" s="4" t="s">
        <v>2</v>
      </c>
      <c r="H41" s="4" t="s">
        <v>5</v>
      </c>
      <c r="I41" s="4" t="s">
        <v>7</v>
      </c>
      <c r="J41" s="4" t="s">
        <v>6</v>
      </c>
      <c r="K41" s="4" t="s">
        <v>8</v>
      </c>
    </row>
    <row r="42" spans="1:11" x14ac:dyDescent="0.25">
      <c r="A42" s="45" t="s">
        <v>45</v>
      </c>
      <c r="B42" s="46"/>
      <c r="C42" s="46"/>
      <c r="D42" s="46"/>
      <c r="E42" s="46"/>
      <c r="F42" s="46"/>
      <c r="G42" s="46"/>
      <c r="H42" s="46"/>
      <c r="I42" s="46"/>
      <c r="J42" s="46"/>
      <c r="K42" s="47"/>
    </row>
    <row r="43" spans="1:11" x14ac:dyDescent="0.25">
      <c r="A43" s="5">
        <v>1</v>
      </c>
      <c r="B43" s="5">
        <v>5</v>
      </c>
      <c r="C43" s="5">
        <f>B43-1</f>
        <v>4</v>
      </c>
      <c r="D43" s="5">
        <v>5</v>
      </c>
      <c r="E43" s="5">
        <f>D43-1</f>
        <v>4</v>
      </c>
      <c r="F43" s="5">
        <v>5</v>
      </c>
      <c r="G43" s="5">
        <f>F43-1</f>
        <v>4</v>
      </c>
      <c r="H43" s="6">
        <f>SUM(C43+E43+G43)</f>
        <v>12</v>
      </c>
      <c r="I43" s="6">
        <f>3*4</f>
        <v>12</v>
      </c>
      <c r="J43" s="8">
        <f>H43/I43</f>
        <v>1</v>
      </c>
      <c r="K43" s="7" t="s">
        <v>9</v>
      </c>
    </row>
    <row r="44" spans="1:11" x14ac:dyDescent="0.25">
      <c r="A44" s="5">
        <v>2</v>
      </c>
      <c r="B44" s="5">
        <v>5</v>
      </c>
      <c r="C44" s="5">
        <f t="shared" ref="C44:C50" si="16">B44-1</f>
        <v>4</v>
      </c>
      <c r="D44" s="5">
        <v>5</v>
      </c>
      <c r="E44" s="5">
        <f t="shared" ref="E44:E55" si="17">D44-1</f>
        <v>4</v>
      </c>
      <c r="F44" s="5">
        <v>5</v>
      </c>
      <c r="G44" s="5">
        <f t="shared" ref="G44:G55" si="18">F44-1</f>
        <v>4</v>
      </c>
      <c r="H44" s="6">
        <f>SUM(C44+E44+G44)</f>
        <v>12</v>
      </c>
      <c r="I44" s="6">
        <f t="shared" ref="I44:I55" si="19">3*4</f>
        <v>12</v>
      </c>
      <c r="J44" s="8">
        <f t="shared" ref="J44:J55" si="20">H44/I44</f>
        <v>1</v>
      </c>
      <c r="K44" s="7" t="s">
        <v>9</v>
      </c>
    </row>
    <row r="45" spans="1:11" x14ac:dyDescent="0.25">
      <c r="A45" s="5">
        <v>3</v>
      </c>
      <c r="B45" s="5">
        <v>4</v>
      </c>
      <c r="C45" s="5">
        <f t="shared" si="16"/>
        <v>3</v>
      </c>
      <c r="D45" s="5">
        <v>3</v>
      </c>
      <c r="E45" s="5">
        <f t="shared" si="17"/>
        <v>2</v>
      </c>
      <c r="F45" s="5">
        <v>5</v>
      </c>
      <c r="G45" s="5">
        <f t="shared" si="18"/>
        <v>4</v>
      </c>
      <c r="H45" s="6">
        <f>SUM(C45+E45+G45)</f>
        <v>9</v>
      </c>
      <c r="I45" s="6">
        <f t="shared" si="19"/>
        <v>12</v>
      </c>
      <c r="J45" s="8">
        <f t="shared" si="20"/>
        <v>0.75</v>
      </c>
      <c r="K45" s="7" t="s">
        <v>10</v>
      </c>
    </row>
    <row r="46" spans="1:11" x14ac:dyDescent="0.25">
      <c r="A46" s="5">
        <v>4</v>
      </c>
      <c r="B46" s="5">
        <v>4</v>
      </c>
      <c r="C46" s="5">
        <f t="shared" si="16"/>
        <v>3</v>
      </c>
      <c r="D46" s="5">
        <v>5</v>
      </c>
      <c r="E46" s="5">
        <f t="shared" si="17"/>
        <v>4</v>
      </c>
      <c r="F46" s="5">
        <v>5</v>
      </c>
      <c r="G46" s="5">
        <f t="shared" si="18"/>
        <v>4</v>
      </c>
      <c r="H46" s="6">
        <f t="shared" ref="H46:H55" si="21">SUM(C46+E46+G46)</f>
        <v>11</v>
      </c>
      <c r="I46" s="6">
        <f t="shared" si="19"/>
        <v>12</v>
      </c>
      <c r="J46" s="8">
        <f t="shared" si="20"/>
        <v>0.91666666666666663</v>
      </c>
      <c r="K46" s="7" t="s">
        <v>9</v>
      </c>
    </row>
    <row r="47" spans="1:11" x14ac:dyDescent="0.25">
      <c r="A47" s="5">
        <v>5</v>
      </c>
      <c r="B47" s="5">
        <v>4</v>
      </c>
      <c r="C47" s="5">
        <f t="shared" si="16"/>
        <v>3</v>
      </c>
      <c r="D47" s="5">
        <v>4</v>
      </c>
      <c r="E47" s="5">
        <f t="shared" si="17"/>
        <v>3</v>
      </c>
      <c r="F47" s="5">
        <v>4</v>
      </c>
      <c r="G47" s="5">
        <f t="shared" si="18"/>
        <v>3</v>
      </c>
      <c r="H47" s="6">
        <f t="shared" si="21"/>
        <v>9</v>
      </c>
      <c r="I47" s="6">
        <f t="shared" si="19"/>
        <v>12</v>
      </c>
      <c r="J47" s="8">
        <f t="shared" si="20"/>
        <v>0.75</v>
      </c>
      <c r="K47" s="7" t="s">
        <v>10</v>
      </c>
    </row>
    <row r="48" spans="1:11" x14ac:dyDescent="0.25">
      <c r="A48" s="5">
        <v>6</v>
      </c>
      <c r="B48" s="5">
        <v>5</v>
      </c>
      <c r="C48" s="5">
        <f t="shared" si="16"/>
        <v>4</v>
      </c>
      <c r="D48" s="5">
        <v>5</v>
      </c>
      <c r="E48" s="5">
        <f t="shared" si="17"/>
        <v>4</v>
      </c>
      <c r="F48" s="5">
        <v>4</v>
      </c>
      <c r="G48" s="5">
        <f t="shared" si="18"/>
        <v>3</v>
      </c>
      <c r="H48" s="6">
        <f t="shared" si="21"/>
        <v>11</v>
      </c>
      <c r="I48" s="6">
        <f t="shared" si="19"/>
        <v>12</v>
      </c>
      <c r="J48" s="8">
        <f t="shared" si="20"/>
        <v>0.91666666666666663</v>
      </c>
      <c r="K48" s="7" t="s">
        <v>9</v>
      </c>
    </row>
    <row r="49" spans="1:11" x14ac:dyDescent="0.25">
      <c r="A49" s="5">
        <v>7</v>
      </c>
      <c r="B49" s="5">
        <v>5</v>
      </c>
      <c r="C49" s="5">
        <f t="shared" si="16"/>
        <v>4</v>
      </c>
      <c r="D49" s="5">
        <v>5</v>
      </c>
      <c r="E49" s="5">
        <f t="shared" si="17"/>
        <v>4</v>
      </c>
      <c r="F49" s="5">
        <v>5</v>
      </c>
      <c r="G49" s="5">
        <f t="shared" si="18"/>
        <v>4</v>
      </c>
      <c r="H49" s="6">
        <f t="shared" si="21"/>
        <v>12</v>
      </c>
      <c r="I49" s="6">
        <f t="shared" si="19"/>
        <v>12</v>
      </c>
      <c r="J49" s="8">
        <f t="shared" si="20"/>
        <v>1</v>
      </c>
      <c r="K49" s="7" t="s">
        <v>9</v>
      </c>
    </row>
    <row r="50" spans="1:11" x14ac:dyDescent="0.25">
      <c r="A50" s="5">
        <v>8</v>
      </c>
      <c r="B50" s="5">
        <v>5</v>
      </c>
      <c r="C50" s="5">
        <f t="shared" si="16"/>
        <v>4</v>
      </c>
      <c r="D50" s="5">
        <v>5</v>
      </c>
      <c r="E50" s="5">
        <f t="shared" si="17"/>
        <v>4</v>
      </c>
      <c r="F50" s="5">
        <v>5</v>
      </c>
      <c r="G50" s="5">
        <f t="shared" si="18"/>
        <v>4</v>
      </c>
      <c r="H50" s="6">
        <f t="shared" si="21"/>
        <v>12</v>
      </c>
      <c r="I50" s="6">
        <f t="shared" si="19"/>
        <v>12</v>
      </c>
      <c r="J50" s="8">
        <f t="shared" si="20"/>
        <v>1</v>
      </c>
      <c r="K50" s="7" t="s">
        <v>11</v>
      </c>
    </row>
    <row r="51" spans="1:11" x14ac:dyDescent="0.25">
      <c r="A51" s="5">
        <v>9</v>
      </c>
      <c r="B51" s="5">
        <v>4</v>
      </c>
      <c r="C51" s="5">
        <f>B51-1</f>
        <v>3</v>
      </c>
      <c r="D51" s="5">
        <v>5</v>
      </c>
      <c r="E51" s="5">
        <f t="shared" si="17"/>
        <v>4</v>
      </c>
      <c r="F51" s="5">
        <v>4</v>
      </c>
      <c r="G51" s="5">
        <f t="shared" si="18"/>
        <v>3</v>
      </c>
      <c r="H51" s="6">
        <f t="shared" si="21"/>
        <v>10</v>
      </c>
      <c r="I51" s="6">
        <f t="shared" si="19"/>
        <v>12</v>
      </c>
      <c r="J51" s="8">
        <f t="shared" si="20"/>
        <v>0.83333333333333337</v>
      </c>
      <c r="K51" s="7" t="s">
        <v>9</v>
      </c>
    </row>
    <row r="52" spans="1:11" x14ac:dyDescent="0.25">
      <c r="A52" s="5">
        <v>10</v>
      </c>
      <c r="B52" s="5">
        <v>4</v>
      </c>
      <c r="C52" s="5">
        <f t="shared" ref="C52:C55" si="22">B52-1</f>
        <v>3</v>
      </c>
      <c r="D52" s="5">
        <v>4</v>
      </c>
      <c r="E52" s="5">
        <f t="shared" si="17"/>
        <v>3</v>
      </c>
      <c r="F52" s="5">
        <v>5</v>
      </c>
      <c r="G52" s="5">
        <f t="shared" si="18"/>
        <v>4</v>
      </c>
      <c r="H52" s="6">
        <f t="shared" si="21"/>
        <v>10</v>
      </c>
      <c r="I52" s="6">
        <f t="shared" si="19"/>
        <v>12</v>
      </c>
      <c r="J52" s="8">
        <f t="shared" si="20"/>
        <v>0.83333333333333337</v>
      </c>
      <c r="K52" s="7" t="s">
        <v>9</v>
      </c>
    </row>
    <row r="53" spans="1:11" x14ac:dyDescent="0.25">
      <c r="A53" s="5">
        <v>11</v>
      </c>
      <c r="B53" s="5">
        <v>5</v>
      </c>
      <c r="C53" s="5">
        <f t="shared" si="22"/>
        <v>4</v>
      </c>
      <c r="D53" s="5">
        <v>5</v>
      </c>
      <c r="E53" s="5">
        <f t="shared" si="17"/>
        <v>4</v>
      </c>
      <c r="F53" s="5">
        <v>5</v>
      </c>
      <c r="G53" s="5">
        <f t="shared" si="18"/>
        <v>4</v>
      </c>
      <c r="H53" s="6">
        <f t="shared" si="21"/>
        <v>12</v>
      </c>
      <c r="I53" s="6">
        <f t="shared" si="19"/>
        <v>12</v>
      </c>
      <c r="J53" s="8">
        <f t="shared" si="20"/>
        <v>1</v>
      </c>
      <c r="K53" s="7" t="s">
        <v>9</v>
      </c>
    </row>
    <row r="54" spans="1:11" x14ac:dyDescent="0.25">
      <c r="A54" s="5">
        <v>12</v>
      </c>
      <c r="B54" s="5">
        <v>5</v>
      </c>
      <c r="C54" s="5">
        <f t="shared" si="22"/>
        <v>4</v>
      </c>
      <c r="D54" s="5">
        <v>4</v>
      </c>
      <c r="E54" s="5">
        <f t="shared" si="17"/>
        <v>3</v>
      </c>
      <c r="F54" s="5">
        <v>5</v>
      </c>
      <c r="G54" s="5">
        <f t="shared" si="18"/>
        <v>4</v>
      </c>
      <c r="H54" s="6">
        <f t="shared" si="21"/>
        <v>11</v>
      </c>
      <c r="I54" s="6">
        <f t="shared" si="19"/>
        <v>12</v>
      </c>
      <c r="J54" s="8">
        <f t="shared" si="20"/>
        <v>0.91666666666666663</v>
      </c>
      <c r="K54" s="7" t="s">
        <v>9</v>
      </c>
    </row>
    <row r="55" spans="1:11" x14ac:dyDescent="0.25">
      <c r="A55" s="5">
        <v>13</v>
      </c>
      <c r="B55" s="5">
        <v>5</v>
      </c>
      <c r="C55" s="5">
        <f t="shared" si="22"/>
        <v>4</v>
      </c>
      <c r="D55" s="5">
        <v>5</v>
      </c>
      <c r="E55" s="5">
        <f t="shared" si="17"/>
        <v>4</v>
      </c>
      <c r="F55" s="5">
        <v>5</v>
      </c>
      <c r="G55" s="5">
        <f t="shared" si="18"/>
        <v>4</v>
      </c>
      <c r="H55" s="6">
        <f t="shared" si="21"/>
        <v>12</v>
      </c>
      <c r="I55" s="6">
        <f t="shared" si="19"/>
        <v>12</v>
      </c>
      <c r="J55" s="8">
        <f t="shared" si="20"/>
        <v>1</v>
      </c>
      <c r="K55" s="7" t="s">
        <v>9</v>
      </c>
    </row>
    <row r="56" spans="1:11" x14ac:dyDescent="0.25">
      <c r="I56" s="9" t="s">
        <v>55</v>
      </c>
      <c r="J56" s="16">
        <f>SUM(J43:J55)</f>
        <v>11.916666666666666</v>
      </c>
    </row>
    <row r="57" spans="1:11" x14ac:dyDescent="0.25">
      <c r="I57" s="17" t="s">
        <v>56</v>
      </c>
      <c r="J57" s="18">
        <f>(J56/13)</f>
        <v>0.91666666666666663</v>
      </c>
    </row>
    <row r="59" spans="1:11" ht="18.75" x14ac:dyDescent="0.3">
      <c r="A59" s="44" t="s">
        <v>49</v>
      </c>
      <c r="B59" s="44"/>
    </row>
    <row r="60" spans="1:11" x14ac:dyDescent="0.25">
      <c r="A60" s="4" t="s">
        <v>0</v>
      </c>
      <c r="B60" s="4" t="s">
        <v>1</v>
      </c>
      <c r="C60" s="4" t="s">
        <v>2</v>
      </c>
      <c r="D60" s="4" t="s">
        <v>3</v>
      </c>
      <c r="E60" s="4" t="s">
        <v>2</v>
      </c>
      <c r="F60" s="4" t="s">
        <v>4</v>
      </c>
      <c r="G60" s="4" t="s">
        <v>2</v>
      </c>
      <c r="H60" s="4" t="s">
        <v>5</v>
      </c>
      <c r="I60" s="4" t="s">
        <v>7</v>
      </c>
      <c r="J60" s="4" t="s">
        <v>6</v>
      </c>
      <c r="K60" s="4" t="s">
        <v>8</v>
      </c>
    </row>
    <row r="61" spans="1:11" x14ac:dyDescent="0.25">
      <c r="A61" s="45" t="s">
        <v>45</v>
      </c>
      <c r="B61" s="46"/>
      <c r="C61" s="46"/>
      <c r="D61" s="46"/>
      <c r="E61" s="46"/>
      <c r="F61" s="46"/>
      <c r="G61" s="46"/>
      <c r="H61" s="46"/>
      <c r="I61" s="46"/>
      <c r="J61" s="46"/>
      <c r="K61" s="47"/>
    </row>
    <row r="62" spans="1:11" x14ac:dyDescent="0.25">
      <c r="A62" s="5">
        <v>1</v>
      </c>
      <c r="B62" s="5">
        <v>5</v>
      </c>
      <c r="C62" s="5">
        <f>B62-1</f>
        <v>4</v>
      </c>
      <c r="D62" s="5">
        <v>5</v>
      </c>
      <c r="E62" s="5">
        <f>D62-1</f>
        <v>4</v>
      </c>
      <c r="F62" s="5">
        <v>5</v>
      </c>
      <c r="G62" s="5">
        <f>F62-1</f>
        <v>4</v>
      </c>
      <c r="H62" s="6">
        <f>SUM(C62+E62+G62)</f>
        <v>12</v>
      </c>
      <c r="I62" s="6">
        <f>3*4</f>
        <v>12</v>
      </c>
      <c r="J62" s="8">
        <f>H62/I62</f>
        <v>1</v>
      </c>
      <c r="K62" s="7" t="s">
        <v>9</v>
      </c>
    </row>
    <row r="63" spans="1:11" x14ac:dyDescent="0.25">
      <c r="A63" s="5">
        <v>2</v>
      </c>
      <c r="B63" s="5">
        <v>5</v>
      </c>
      <c r="C63" s="5">
        <f t="shared" ref="C63:C69" si="23">B63-1</f>
        <v>4</v>
      </c>
      <c r="D63" s="5">
        <v>5</v>
      </c>
      <c r="E63" s="5">
        <f t="shared" ref="E63:E74" si="24">D63-1</f>
        <v>4</v>
      </c>
      <c r="F63" s="5">
        <v>5</v>
      </c>
      <c r="G63" s="5">
        <f t="shared" ref="G63:G74" si="25">F63-1</f>
        <v>4</v>
      </c>
      <c r="H63" s="6">
        <f>SUM(C63+E63+G63)</f>
        <v>12</v>
      </c>
      <c r="I63" s="6">
        <f t="shared" ref="I63:I74" si="26">3*4</f>
        <v>12</v>
      </c>
      <c r="J63" s="8">
        <f t="shared" ref="J63:J74" si="27">H63/I63</f>
        <v>1</v>
      </c>
      <c r="K63" s="7" t="s">
        <v>9</v>
      </c>
    </row>
    <row r="64" spans="1:11" x14ac:dyDescent="0.25">
      <c r="A64" s="5">
        <v>3</v>
      </c>
      <c r="B64" s="5">
        <v>4</v>
      </c>
      <c r="C64" s="5">
        <f t="shared" si="23"/>
        <v>3</v>
      </c>
      <c r="D64" s="5">
        <v>3</v>
      </c>
      <c r="E64" s="5">
        <f t="shared" si="24"/>
        <v>2</v>
      </c>
      <c r="F64" s="5">
        <v>5</v>
      </c>
      <c r="G64" s="5">
        <f t="shared" si="25"/>
        <v>4</v>
      </c>
      <c r="H64" s="6">
        <f>SUM(C64+E64+G64)</f>
        <v>9</v>
      </c>
      <c r="I64" s="6">
        <f t="shared" si="26"/>
        <v>12</v>
      </c>
      <c r="J64" s="8">
        <f t="shared" si="27"/>
        <v>0.75</v>
      </c>
      <c r="K64" s="7" t="s">
        <v>10</v>
      </c>
    </row>
    <row r="65" spans="1:11" x14ac:dyDescent="0.25">
      <c r="A65" s="5">
        <v>4</v>
      </c>
      <c r="B65" s="5">
        <v>4</v>
      </c>
      <c r="C65" s="5">
        <f t="shared" si="23"/>
        <v>3</v>
      </c>
      <c r="D65" s="5">
        <v>5</v>
      </c>
      <c r="E65" s="5">
        <f t="shared" si="24"/>
        <v>4</v>
      </c>
      <c r="F65" s="5">
        <v>5</v>
      </c>
      <c r="G65" s="5">
        <f t="shared" si="25"/>
        <v>4</v>
      </c>
      <c r="H65" s="6">
        <f t="shared" ref="H65:H74" si="28">SUM(C65+E65+G65)</f>
        <v>11</v>
      </c>
      <c r="I65" s="6">
        <f t="shared" si="26"/>
        <v>12</v>
      </c>
      <c r="J65" s="8">
        <f t="shared" si="27"/>
        <v>0.91666666666666663</v>
      </c>
      <c r="K65" s="7" t="s">
        <v>9</v>
      </c>
    </row>
    <row r="66" spans="1:11" x14ac:dyDescent="0.25">
      <c r="A66" s="5">
        <v>5</v>
      </c>
      <c r="B66" s="5">
        <v>4</v>
      </c>
      <c r="C66" s="5">
        <f t="shared" si="23"/>
        <v>3</v>
      </c>
      <c r="D66" s="5">
        <v>4</v>
      </c>
      <c r="E66" s="5">
        <f t="shared" si="24"/>
        <v>3</v>
      </c>
      <c r="F66" s="5">
        <v>4</v>
      </c>
      <c r="G66" s="5">
        <f t="shared" si="25"/>
        <v>3</v>
      </c>
      <c r="H66" s="6">
        <f t="shared" si="28"/>
        <v>9</v>
      </c>
      <c r="I66" s="6">
        <f t="shared" si="26"/>
        <v>12</v>
      </c>
      <c r="J66" s="8">
        <f t="shared" si="27"/>
        <v>0.75</v>
      </c>
      <c r="K66" s="7" t="s">
        <v>10</v>
      </c>
    </row>
    <row r="67" spans="1:11" x14ac:dyDescent="0.25">
      <c r="A67" s="5">
        <v>6</v>
      </c>
      <c r="B67" s="5">
        <v>5</v>
      </c>
      <c r="C67" s="5">
        <f t="shared" si="23"/>
        <v>4</v>
      </c>
      <c r="D67" s="5">
        <v>5</v>
      </c>
      <c r="E67" s="5">
        <f t="shared" si="24"/>
        <v>4</v>
      </c>
      <c r="F67" s="5">
        <v>4</v>
      </c>
      <c r="G67" s="5">
        <f t="shared" si="25"/>
        <v>3</v>
      </c>
      <c r="H67" s="6">
        <f t="shared" si="28"/>
        <v>11</v>
      </c>
      <c r="I67" s="6">
        <f t="shared" si="26"/>
        <v>12</v>
      </c>
      <c r="J67" s="8">
        <f t="shared" si="27"/>
        <v>0.91666666666666663</v>
      </c>
      <c r="K67" s="7" t="s">
        <v>9</v>
      </c>
    </row>
    <row r="68" spans="1:11" x14ac:dyDescent="0.25">
      <c r="A68" s="5">
        <v>7</v>
      </c>
      <c r="B68" s="5">
        <v>5</v>
      </c>
      <c r="C68" s="5">
        <f t="shared" si="23"/>
        <v>4</v>
      </c>
      <c r="D68" s="5">
        <v>5</v>
      </c>
      <c r="E68" s="5">
        <f t="shared" si="24"/>
        <v>4</v>
      </c>
      <c r="F68" s="5">
        <v>5</v>
      </c>
      <c r="G68" s="5">
        <f t="shared" si="25"/>
        <v>4</v>
      </c>
      <c r="H68" s="6">
        <f t="shared" si="28"/>
        <v>12</v>
      </c>
      <c r="I68" s="6">
        <f t="shared" si="26"/>
        <v>12</v>
      </c>
      <c r="J68" s="8">
        <f t="shared" si="27"/>
        <v>1</v>
      </c>
      <c r="K68" s="7" t="s">
        <v>9</v>
      </c>
    </row>
    <row r="69" spans="1:11" x14ac:dyDescent="0.25">
      <c r="A69" s="5">
        <v>8</v>
      </c>
      <c r="B69" s="5">
        <v>5</v>
      </c>
      <c r="C69" s="5">
        <f t="shared" si="23"/>
        <v>4</v>
      </c>
      <c r="D69" s="5">
        <v>5</v>
      </c>
      <c r="E69" s="5">
        <f t="shared" si="24"/>
        <v>4</v>
      </c>
      <c r="F69" s="5">
        <v>5</v>
      </c>
      <c r="G69" s="5">
        <f t="shared" si="25"/>
        <v>4</v>
      </c>
      <c r="H69" s="6">
        <f t="shared" si="28"/>
        <v>12</v>
      </c>
      <c r="I69" s="6">
        <f t="shared" si="26"/>
        <v>12</v>
      </c>
      <c r="J69" s="8">
        <f t="shared" si="27"/>
        <v>1</v>
      </c>
      <c r="K69" s="7" t="s">
        <v>11</v>
      </c>
    </row>
    <row r="70" spans="1:11" x14ac:dyDescent="0.25">
      <c r="A70" s="5">
        <v>9</v>
      </c>
      <c r="B70" s="5">
        <v>4</v>
      </c>
      <c r="C70" s="5">
        <f>B70-1</f>
        <v>3</v>
      </c>
      <c r="D70" s="5">
        <v>5</v>
      </c>
      <c r="E70" s="5">
        <f t="shared" si="24"/>
        <v>4</v>
      </c>
      <c r="F70" s="5">
        <v>4</v>
      </c>
      <c r="G70" s="5">
        <f t="shared" si="25"/>
        <v>3</v>
      </c>
      <c r="H70" s="6">
        <f t="shared" si="28"/>
        <v>10</v>
      </c>
      <c r="I70" s="6">
        <f t="shared" si="26"/>
        <v>12</v>
      </c>
      <c r="J70" s="8">
        <f t="shared" si="27"/>
        <v>0.83333333333333337</v>
      </c>
      <c r="K70" s="7" t="s">
        <v>9</v>
      </c>
    </row>
    <row r="71" spans="1:11" x14ac:dyDescent="0.25">
      <c r="A71" s="5">
        <v>10</v>
      </c>
      <c r="B71" s="5">
        <v>4</v>
      </c>
      <c r="C71" s="5">
        <f t="shared" ref="C71:C74" si="29">B71-1</f>
        <v>3</v>
      </c>
      <c r="D71" s="5">
        <v>4</v>
      </c>
      <c r="E71" s="5">
        <f t="shared" si="24"/>
        <v>3</v>
      </c>
      <c r="F71" s="5">
        <v>5</v>
      </c>
      <c r="G71" s="5">
        <f t="shared" si="25"/>
        <v>4</v>
      </c>
      <c r="H71" s="6">
        <f t="shared" si="28"/>
        <v>10</v>
      </c>
      <c r="I71" s="6">
        <f t="shared" si="26"/>
        <v>12</v>
      </c>
      <c r="J71" s="8">
        <f t="shared" si="27"/>
        <v>0.83333333333333337</v>
      </c>
      <c r="K71" s="7" t="s">
        <v>9</v>
      </c>
    </row>
    <row r="72" spans="1:11" x14ac:dyDescent="0.25">
      <c r="A72" s="5">
        <v>11</v>
      </c>
      <c r="B72" s="5">
        <v>5</v>
      </c>
      <c r="C72" s="5">
        <f t="shared" si="29"/>
        <v>4</v>
      </c>
      <c r="D72" s="5">
        <v>5</v>
      </c>
      <c r="E72" s="5">
        <f t="shared" si="24"/>
        <v>4</v>
      </c>
      <c r="F72" s="5">
        <v>5</v>
      </c>
      <c r="G72" s="5">
        <f t="shared" si="25"/>
        <v>4</v>
      </c>
      <c r="H72" s="6">
        <f t="shared" si="28"/>
        <v>12</v>
      </c>
      <c r="I72" s="6">
        <f t="shared" si="26"/>
        <v>12</v>
      </c>
      <c r="J72" s="8">
        <f t="shared" si="27"/>
        <v>1</v>
      </c>
      <c r="K72" s="7" t="s">
        <v>9</v>
      </c>
    </row>
    <row r="73" spans="1:11" x14ac:dyDescent="0.25">
      <c r="A73" s="5">
        <v>12</v>
      </c>
      <c r="B73" s="5">
        <v>5</v>
      </c>
      <c r="C73" s="5">
        <f t="shared" si="29"/>
        <v>4</v>
      </c>
      <c r="D73" s="5">
        <v>4</v>
      </c>
      <c r="E73" s="5">
        <f t="shared" si="24"/>
        <v>3</v>
      </c>
      <c r="F73" s="5">
        <v>5</v>
      </c>
      <c r="G73" s="5">
        <f t="shared" si="25"/>
        <v>4</v>
      </c>
      <c r="H73" s="6">
        <f t="shared" si="28"/>
        <v>11</v>
      </c>
      <c r="I73" s="6">
        <f t="shared" si="26"/>
        <v>12</v>
      </c>
      <c r="J73" s="8">
        <f t="shared" si="27"/>
        <v>0.91666666666666663</v>
      </c>
      <c r="K73" s="7" t="s">
        <v>9</v>
      </c>
    </row>
    <row r="74" spans="1:11" x14ac:dyDescent="0.25">
      <c r="A74" s="5">
        <v>13</v>
      </c>
      <c r="B74" s="5">
        <v>5</v>
      </c>
      <c r="C74" s="5">
        <f t="shared" si="29"/>
        <v>4</v>
      </c>
      <c r="D74" s="5">
        <v>5</v>
      </c>
      <c r="E74" s="5">
        <f t="shared" si="24"/>
        <v>4</v>
      </c>
      <c r="F74" s="5">
        <v>5</v>
      </c>
      <c r="G74" s="5">
        <f t="shared" si="25"/>
        <v>4</v>
      </c>
      <c r="H74" s="6">
        <f t="shared" si="28"/>
        <v>12</v>
      </c>
      <c r="I74" s="6">
        <f t="shared" si="26"/>
        <v>12</v>
      </c>
      <c r="J74" s="8">
        <f t="shared" si="27"/>
        <v>1</v>
      </c>
      <c r="K74" s="7" t="s">
        <v>9</v>
      </c>
    </row>
    <row r="75" spans="1:11" x14ac:dyDescent="0.25">
      <c r="I75" s="9" t="s">
        <v>55</v>
      </c>
      <c r="J75" s="16">
        <f>SUM(J62:J74)</f>
        <v>11.916666666666666</v>
      </c>
    </row>
    <row r="76" spans="1:11" x14ac:dyDescent="0.25">
      <c r="I76" s="17" t="s">
        <v>56</v>
      </c>
      <c r="J76" s="18">
        <f>(J75/13)</f>
        <v>0.91666666666666663</v>
      </c>
    </row>
    <row r="77" spans="1:11" ht="18.75" x14ac:dyDescent="0.3">
      <c r="A77" s="44" t="s">
        <v>50</v>
      </c>
      <c r="B77" s="44"/>
    </row>
    <row r="78" spans="1:11" x14ac:dyDescent="0.25">
      <c r="A78" s="4" t="s">
        <v>0</v>
      </c>
      <c r="B78" s="4" t="s">
        <v>1</v>
      </c>
      <c r="C78" s="4" t="s">
        <v>2</v>
      </c>
      <c r="D78" s="4" t="s">
        <v>3</v>
      </c>
      <c r="E78" s="4" t="s">
        <v>2</v>
      </c>
      <c r="F78" s="4" t="s">
        <v>4</v>
      </c>
      <c r="G78" s="4" t="s">
        <v>2</v>
      </c>
      <c r="H78" s="4" t="s">
        <v>5</v>
      </c>
      <c r="I78" s="4" t="s">
        <v>7</v>
      </c>
      <c r="J78" s="4" t="s">
        <v>6</v>
      </c>
      <c r="K78" s="4" t="s">
        <v>8</v>
      </c>
    </row>
    <row r="79" spans="1:11" x14ac:dyDescent="0.25">
      <c r="A79" s="45" t="s">
        <v>45</v>
      </c>
      <c r="B79" s="46"/>
      <c r="C79" s="46"/>
      <c r="D79" s="46"/>
      <c r="E79" s="46"/>
      <c r="F79" s="46"/>
      <c r="G79" s="46"/>
      <c r="H79" s="46"/>
      <c r="I79" s="46"/>
      <c r="J79" s="46"/>
      <c r="K79" s="47"/>
    </row>
    <row r="80" spans="1:11" x14ac:dyDescent="0.25">
      <c r="A80" s="5">
        <v>1</v>
      </c>
      <c r="B80" s="5">
        <v>5</v>
      </c>
      <c r="C80" s="5">
        <f>B80-1</f>
        <v>4</v>
      </c>
      <c r="D80" s="5">
        <v>5</v>
      </c>
      <c r="E80" s="5">
        <f>D80-1</f>
        <v>4</v>
      </c>
      <c r="F80" s="5">
        <v>5</v>
      </c>
      <c r="G80" s="5">
        <f>F80-1</f>
        <v>4</v>
      </c>
      <c r="H80" s="6">
        <f>SUM(C80+E80+G80)</f>
        <v>12</v>
      </c>
      <c r="I80" s="6">
        <f>3*4</f>
        <v>12</v>
      </c>
      <c r="J80" s="8">
        <f>H80/I80</f>
        <v>1</v>
      </c>
      <c r="K80" s="7" t="s">
        <v>9</v>
      </c>
    </row>
    <row r="81" spans="1:11" x14ac:dyDescent="0.25">
      <c r="A81" s="5">
        <v>2</v>
      </c>
      <c r="B81" s="5">
        <v>5</v>
      </c>
      <c r="C81" s="5">
        <f t="shared" ref="C81:C87" si="30">B81-1</f>
        <v>4</v>
      </c>
      <c r="D81" s="5">
        <v>5</v>
      </c>
      <c r="E81" s="5">
        <f t="shared" ref="E81:E92" si="31">D81-1</f>
        <v>4</v>
      </c>
      <c r="F81" s="5">
        <v>5</v>
      </c>
      <c r="G81" s="5">
        <f t="shared" ref="G81:G92" si="32">F81-1</f>
        <v>4</v>
      </c>
      <c r="H81" s="6">
        <f>SUM(C81+E81+G81)</f>
        <v>12</v>
      </c>
      <c r="I81" s="6">
        <f t="shared" ref="I81:I92" si="33">3*4</f>
        <v>12</v>
      </c>
      <c r="J81" s="8">
        <f t="shared" ref="J81:J92" si="34">H81/I81</f>
        <v>1</v>
      </c>
      <c r="K81" s="7" t="s">
        <v>9</v>
      </c>
    </row>
    <row r="82" spans="1:11" x14ac:dyDescent="0.25">
      <c r="A82" s="5">
        <v>3</v>
      </c>
      <c r="B82" s="5">
        <v>4</v>
      </c>
      <c r="C82" s="5">
        <f t="shared" si="30"/>
        <v>3</v>
      </c>
      <c r="D82" s="5">
        <v>3</v>
      </c>
      <c r="E82" s="5">
        <f t="shared" si="31"/>
        <v>2</v>
      </c>
      <c r="F82" s="5">
        <v>5</v>
      </c>
      <c r="G82" s="5">
        <f t="shared" si="32"/>
        <v>4</v>
      </c>
      <c r="H82" s="6">
        <f>SUM(C82+E82+G82)</f>
        <v>9</v>
      </c>
      <c r="I82" s="6">
        <f t="shared" si="33"/>
        <v>12</v>
      </c>
      <c r="J82" s="8">
        <f t="shared" si="34"/>
        <v>0.75</v>
      </c>
      <c r="K82" s="7" t="s">
        <v>10</v>
      </c>
    </row>
    <row r="83" spans="1:11" x14ac:dyDescent="0.25">
      <c r="A83" s="5">
        <v>4</v>
      </c>
      <c r="B83" s="5">
        <v>4</v>
      </c>
      <c r="C83" s="5">
        <f t="shared" si="30"/>
        <v>3</v>
      </c>
      <c r="D83" s="5">
        <v>5</v>
      </c>
      <c r="E83" s="5">
        <f t="shared" si="31"/>
        <v>4</v>
      </c>
      <c r="F83" s="5">
        <v>5</v>
      </c>
      <c r="G83" s="5">
        <f t="shared" si="32"/>
        <v>4</v>
      </c>
      <c r="H83" s="6">
        <f t="shared" ref="H83:H92" si="35">SUM(C83+E83+G83)</f>
        <v>11</v>
      </c>
      <c r="I83" s="6">
        <f t="shared" si="33"/>
        <v>12</v>
      </c>
      <c r="J83" s="8">
        <f t="shared" si="34"/>
        <v>0.91666666666666663</v>
      </c>
      <c r="K83" s="7" t="s">
        <v>9</v>
      </c>
    </row>
    <row r="84" spans="1:11" x14ac:dyDescent="0.25">
      <c r="A84" s="5">
        <v>5</v>
      </c>
      <c r="B84" s="5">
        <v>4</v>
      </c>
      <c r="C84" s="5">
        <f t="shared" si="30"/>
        <v>3</v>
      </c>
      <c r="D84" s="5">
        <v>4</v>
      </c>
      <c r="E84" s="5">
        <f t="shared" si="31"/>
        <v>3</v>
      </c>
      <c r="F84" s="5">
        <v>4</v>
      </c>
      <c r="G84" s="5">
        <f t="shared" si="32"/>
        <v>3</v>
      </c>
      <c r="H84" s="6">
        <f t="shared" si="35"/>
        <v>9</v>
      </c>
      <c r="I84" s="6">
        <f t="shared" si="33"/>
        <v>12</v>
      </c>
      <c r="J84" s="8">
        <f t="shared" si="34"/>
        <v>0.75</v>
      </c>
      <c r="K84" s="7" t="s">
        <v>10</v>
      </c>
    </row>
    <row r="85" spans="1:11" x14ac:dyDescent="0.25">
      <c r="A85" s="5">
        <v>6</v>
      </c>
      <c r="B85" s="5">
        <v>5</v>
      </c>
      <c r="C85" s="5">
        <f t="shared" si="30"/>
        <v>4</v>
      </c>
      <c r="D85" s="5">
        <v>5</v>
      </c>
      <c r="E85" s="5">
        <f t="shared" si="31"/>
        <v>4</v>
      </c>
      <c r="F85" s="5">
        <v>4</v>
      </c>
      <c r="G85" s="5">
        <f t="shared" si="32"/>
        <v>3</v>
      </c>
      <c r="H85" s="6">
        <f t="shared" si="35"/>
        <v>11</v>
      </c>
      <c r="I85" s="6">
        <f t="shared" si="33"/>
        <v>12</v>
      </c>
      <c r="J85" s="8">
        <f t="shared" si="34"/>
        <v>0.91666666666666663</v>
      </c>
      <c r="K85" s="7" t="s">
        <v>9</v>
      </c>
    </row>
    <row r="86" spans="1:11" x14ac:dyDescent="0.25">
      <c r="A86" s="5">
        <v>7</v>
      </c>
      <c r="B86" s="5">
        <v>5</v>
      </c>
      <c r="C86" s="5">
        <f t="shared" si="30"/>
        <v>4</v>
      </c>
      <c r="D86" s="5">
        <v>5</v>
      </c>
      <c r="E86" s="5">
        <f t="shared" si="31"/>
        <v>4</v>
      </c>
      <c r="F86" s="5">
        <v>5</v>
      </c>
      <c r="G86" s="5">
        <f t="shared" si="32"/>
        <v>4</v>
      </c>
      <c r="H86" s="6">
        <f t="shared" si="35"/>
        <v>12</v>
      </c>
      <c r="I86" s="6">
        <f t="shared" si="33"/>
        <v>12</v>
      </c>
      <c r="J86" s="8">
        <f t="shared" si="34"/>
        <v>1</v>
      </c>
      <c r="K86" s="7" t="s">
        <v>9</v>
      </c>
    </row>
    <row r="87" spans="1:11" x14ac:dyDescent="0.25">
      <c r="A87" s="5">
        <v>8</v>
      </c>
      <c r="B87" s="5">
        <v>5</v>
      </c>
      <c r="C87" s="5">
        <f t="shared" si="30"/>
        <v>4</v>
      </c>
      <c r="D87" s="5">
        <v>5</v>
      </c>
      <c r="E87" s="5">
        <f t="shared" si="31"/>
        <v>4</v>
      </c>
      <c r="F87" s="5">
        <v>5</v>
      </c>
      <c r="G87" s="5">
        <f t="shared" si="32"/>
        <v>4</v>
      </c>
      <c r="H87" s="6">
        <f t="shared" si="35"/>
        <v>12</v>
      </c>
      <c r="I87" s="6">
        <f t="shared" si="33"/>
        <v>12</v>
      </c>
      <c r="J87" s="8">
        <f t="shared" si="34"/>
        <v>1</v>
      </c>
      <c r="K87" s="7" t="s">
        <v>11</v>
      </c>
    </row>
    <row r="88" spans="1:11" x14ac:dyDescent="0.25">
      <c r="A88" s="5">
        <v>9</v>
      </c>
      <c r="B88" s="5">
        <v>4</v>
      </c>
      <c r="C88" s="5">
        <f>B88-1</f>
        <v>3</v>
      </c>
      <c r="D88" s="5">
        <v>5</v>
      </c>
      <c r="E88" s="5">
        <f t="shared" si="31"/>
        <v>4</v>
      </c>
      <c r="F88" s="5">
        <v>4</v>
      </c>
      <c r="G88" s="5">
        <f t="shared" si="32"/>
        <v>3</v>
      </c>
      <c r="H88" s="6">
        <f t="shared" si="35"/>
        <v>10</v>
      </c>
      <c r="I88" s="6">
        <f t="shared" si="33"/>
        <v>12</v>
      </c>
      <c r="J88" s="8">
        <f t="shared" si="34"/>
        <v>0.83333333333333337</v>
      </c>
      <c r="K88" s="7" t="s">
        <v>9</v>
      </c>
    </row>
    <row r="89" spans="1:11" x14ac:dyDescent="0.25">
      <c r="A89" s="5">
        <v>10</v>
      </c>
      <c r="B89" s="5">
        <v>4</v>
      </c>
      <c r="C89" s="5">
        <f t="shared" ref="C89:C92" si="36">B89-1</f>
        <v>3</v>
      </c>
      <c r="D89" s="5">
        <v>4</v>
      </c>
      <c r="E89" s="5">
        <f t="shared" si="31"/>
        <v>3</v>
      </c>
      <c r="F89" s="5">
        <v>5</v>
      </c>
      <c r="G89" s="5">
        <f t="shared" si="32"/>
        <v>4</v>
      </c>
      <c r="H89" s="6">
        <f t="shared" si="35"/>
        <v>10</v>
      </c>
      <c r="I89" s="6">
        <f t="shared" si="33"/>
        <v>12</v>
      </c>
      <c r="J89" s="8">
        <f t="shared" si="34"/>
        <v>0.83333333333333337</v>
      </c>
      <c r="K89" s="7" t="s">
        <v>9</v>
      </c>
    </row>
    <row r="90" spans="1:11" x14ac:dyDescent="0.25">
      <c r="A90" s="5">
        <v>11</v>
      </c>
      <c r="B90" s="5">
        <v>5</v>
      </c>
      <c r="C90" s="5">
        <f t="shared" si="36"/>
        <v>4</v>
      </c>
      <c r="D90" s="5">
        <v>5</v>
      </c>
      <c r="E90" s="5">
        <f t="shared" si="31"/>
        <v>4</v>
      </c>
      <c r="F90" s="5">
        <v>5</v>
      </c>
      <c r="G90" s="5">
        <f t="shared" si="32"/>
        <v>4</v>
      </c>
      <c r="H90" s="6">
        <f t="shared" si="35"/>
        <v>12</v>
      </c>
      <c r="I90" s="6">
        <f t="shared" si="33"/>
        <v>12</v>
      </c>
      <c r="J90" s="8">
        <f t="shared" si="34"/>
        <v>1</v>
      </c>
      <c r="K90" s="7" t="s">
        <v>9</v>
      </c>
    </row>
    <row r="91" spans="1:11" x14ac:dyDescent="0.25">
      <c r="A91" s="5">
        <v>12</v>
      </c>
      <c r="B91" s="5">
        <v>5</v>
      </c>
      <c r="C91" s="5">
        <f t="shared" si="36"/>
        <v>4</v>
      </c>
      <c r="D91" s="5">
        <v>4</v>
      </c>
      <c r="E91" s="5">
        <f t="shared" si="31"/>
        <v>3</v>
      </c>
      <c r="F91" s="5">
        <v>5</v>
      </c>
      <c r="G91" s="5">
        <f t="shared" si="32"/>
        <v>4</v>
      </c>
      <c r="H91" s="6">
        <f t="shared" si="35"/>
        <v>11</v>
      </c>
      <c r="I91" s="6">
        <f t="shared" si="33"/>
        <v>12</v>
      </c>
      <c r="J91" s="8">
        <f t="shared" si="34"/>
        <v>0.91666666666666663</v>
      </c>
      <c r="K91" s="7" t="s">
        <v>9</v>
      </c>
    </row>
    <row r="92" spans="1:11" x14ac:dyDescent="0.25">
      <c r="A92" s="5">
        <v>13</v>
      </c>
      <c r="B92" s="5">
        <v>5</v>
      </c>
      <c r="C92" s="5">
        <f t="shared" si="36"/>
        <v>4</v>
      </c>
      <c r="D92" s="5">
        <v>5</v>
      </c>
      <c r="E92" s="5">
        <f t="shared" si="31"/>
        <v>4</v>
      </c>
      <c r="F92" s="5">
        <v>5</v>
      </c>
      <c r="G92" s="5">
        <f t="shared" si="32"/>
        <v>4</v>
      </c>
      <c r="H92" s="6">
        <f t="shared" si="35"/>
        <v>12</v>
      </c>
      <c r="I92" s="6">
        <f t="shared" si="33"/>
        <v>12</v>
      </c>
      <c r="J92" s="8">
        <f t="shared" si="34"/>
        <v>1</v>
      </c>
      <c r="K92" s="7" t="s">
        <v>9</v>
      </c>
    </row>
    <row r="93" spans="1:11" x14ac:dyDescent="0.25">
      <c r="I93" s="9" t="s">
        <v>55</v>
      </c>
      <c r="J93" s="16">
        <f>SUM(J80:J92)</f>
        <v>11.916666666666666</v>
      </c>
    </row>
    <row r="94" spans="1:11" x14ac:dyDescent="0.25">
      <c r="I94" s="17" t="s">
        <v>56</v>
      </c>
      <c r="J94" s="18">
        <f>(J93/13)</f>
        <v>0.91666666666666663</v>
      </c>
    </row>
    <row r="96" spans="1:11" ht="18.75" x14ac:dyDescent="0.3">
      <c r="A96" s="44" t="s">
        <v>51</v>
      </c>
      <c r="B96" s="44"/>
    </row>
    <row r="97" spans="1:11" x14ac:dyDescent="0.25">
      <c r="A97" s="4" t="s">
        <v>0</v>
      </c>
      <c r="B97" s="4" t="s">
        <v>1</v>
      </c>
      <c r="C97" s="4" t="s">
        <v>2</v>
      </c>
      <c r="D97" s="4" t="s">
        <v>3</v>
      </c>
      <c r="E97" s="4" t="s">
        <v>2</v>
      </c>
      <c r="F97" s="4" t="s">
        <v>4</v>
      </c>
      <c r="G97" s="4" t="s">
        <v>2</v>
      </c>
      <c r="H97" s="4" t="s">
        <v>5</v>
      </c>
      <c r="I97" s="4" t="s">
        <v>7</v>
      </c>
      <c r="J97" s="4" t="s">
        <v>6</v>
      </c>
      <c r="K97" s="4" t="s">
        <v>8</v>
      </c>
    </row>
    <row r="98" spans="1:11" x14ac:dyDescent="0.25">
      <c r="A98" s="45" t="s">
        <v>45</v>
      </c>
      <c r="B98" s="46"/>
      <c r="C98" s="46"/>
      <c r="D98" s="46"/>
      <c r="E98" s="46"/>
      <c r="F98" s="46"/>
      <c r="G98" s="46"/>
      <c r="H98" s="46"/>
      <c r="I98" s="46"/>
      <c r="J98" s="46"/>
      <c r="K98" s="47"/>
    </row>
    <row r="99" spans="1:11" x14ac:dyDescent="0.25">
      <c r="A99" s="5">
        <v>1</v>
      </c>
      <c r="B99" s="5">
        <v>5</v>
      </c>
      <c r="C99" s="5">
        <f>B99-1</f>
        <v>4</v>
      </c>
      <c r="D99" s="5">
        <v>5</v>
      </c>
      <c r="E99" s="5">
        <f>D99-1</f>
        <v>4</v>
      </c>
      <c r="F99" s="5">
        <v>5</v>
      </c>
      <c r="G99" s="5">
        <f>F99-1</f>
        <v>4</v>
      </c>
      <c r="H99" s="6">
        <f>SUM(C99+E99+G99)</f>
        <v>12</v>
      </c>
      <c r="I99" s="6">
        <f>3*4</f>
        <v>12</v>
      </c>
      <c r="J99" s="8">
        <f>H99/I99</f>
        <v>1</v>
      </c>
      <c r="K99" s="7" t="s">
        <v>9</v>
      </c>
    </row>
    <row r="100" spans="1:11" x14ac:dyDescent="0.25">
      <c r="A100" s="5">
        <v>2</v>
      </c>
      <c r="B100" s="5">
        <v>5</v>
      </c>
      <c r="C100" s="5">
        <f t="shared" ref="C100:C106" si="37">B100-1</f>
        <v>4</v>
      </c>
      <c r="D100" s="5">
        <v>5</v>
      </c>
      <c r="E100" s="5">
        <f t="shared" ref="E100:E111" si="38">D100-1</f>
        <v>4</v>
      </c>
      <c r="F100" s="5">
        <v>5</v>
      </c>
      <c r="G100" s="5">
        <f t="shared" ref="G100:G111" si="39">F100-1</f>
        <v>4</v>
      </c>
      <c r="H100" s="6">
        <f>SUM(C100+E100+G100)</f>
        <v>12</v>
      </c>
      <c r="I100" s="6">
        <f t="shared" ref="I100:I111" si="40">3*4</f>
        <v>12</v>
      </c>
      <c r="J100" s="8">
        <f t="shared" ref="J100:J111" si="41">H100/I100</f>
        <v>1</v>
      </c>
      <c r="K100" s="7" t="s">
        <v>9</v>
      </c>
    </row>
    <row r="101" spans="1:11" x14ac:dyDescent="0.25">
      <c r="A101" s="5">
        <v>3</v>
      </c>
      <c r="B101" s="5">
        <v>4</v>
      </c>
      <c r="C101" s="5">
        <f t="shared" si="37"/>
        <v>3</v>
      </c>
      <c r="D101" s="5">
        <v>3</v>
      </c>
      <c r="E101" s="5">
        <f t="shared" si="38"/>
        <v>2</v>
      </c>
      <c r="F101" s="5">
        <v>5</v>
      </c>
      <c r="G101" s="5">
        <f t="shared" si="39"/>
        <v>4</v>
      </c>
      <c r="H101" s="6">
        <f>SUM(C101+E101+G101)</f>
        <v>9</v>
      </c>
      <c r="I101" s="6">
        <f t="shared" si="40"/>
        <v>12</v>
      </c>
      <c r="J101" s="8">
        <f t="shared" si="41"/>
        <v>0.75</v>
      </c>
      <c r="K101" s="7" t="s">
        <v>10</v>
      </c>
    </row>
    <row r="102" spans="1:11" x14ac:dyDescent="0.25">
      <c r="A102" s="5">
        <v>4</v>
      </c>
      <c r="B102" s="5">
        <v>4</v>
      </c>
      <c r="C102" s="5">
        <f t="shared" si="37"/>
        <v>3</v>
      </c>
      <c r="D102" s="5">
        <v>5</v>
      </c>
      <c r="E102" s="5">
        <f t="shared" si="38"/>
        <v>4</v>
      </c>
      <c r="F102" s="5">
        <v>5</v>
      </c>
      <c r="G102" s="5">
        <f t="shared" si="39"/>
        <v>4</v>
      </c>
      <c r="H102" s="6">
        <f t="shared" ref="H102:H111" si="42">SUM(C102+E102+G102)</f>
        <v>11</v>
      </c>
      <c r="I102" s="6">
        <f t="shared" si="40"/>
        <v>12</v>
      </c>
      <c r="J102" s="8">
        <f t="shared" si="41"/>
        <v>0.91666666666666663</v>
      </c>
      <c r="K102" s="7" t="s">
        <v>9</v>
      </c>
    </row>
    <row r="103" spans="1:11" x14ac:dyDescent="0.25">
      <c r="A103" s="5">
        <v>5</v>
      </c>
      <c r="B103" s="5">
        <v>4</v>
      </c>
      <c r="C103" s="5">
        <f t="shared" si="37"/>
        <v>3</v>
      </c>
      <c r="D103" s="5">
        <v>4</v>
      </c>
      <c r="E103" s="5">
        <f t="shared" si="38"/>
        <v>3</v>
      </c>
      <c r="F103" s="5">
        <v>4</v>
      </c>
      <c r="G103" s="5">
        <f t="shared" si="39"/>
        <v>3</v>
      </c>
      <c r="H103" s="6">
        <f t="shared" si="42"/>
        <v>9</v>
      </c>
      <c r="I103" s="6">
        <f t="shared" si="40"/>
        <v>12</v>
      </c>
      <c r="J103" s="8">
        <f t="shared" si="41"/>
        <v>0.75</v>
      </c>
      <c r="K103" s="7" t="s">
        <v>10</v>
      </c>
    </row>
    <row r="104" spans="1:11" x14ac:dyDescent="0.25">
      <c r="A104" s="5">
        <v>6</v>
      </c>
      <c r="B104" s="5">
        <v>5</v>
      </c>
      <c r="C104" s="5">
        <f t="shared" si="37"/>
        <v>4</v>
      </c>
      <c r="D104" s="5">
        <v>5</v>
      </c>
      <c r="E104" s="5">
        <f t="shared" si="38"/>
        <v>4</v>
      </c>
      <c r="F104" s="5">
        <v>4</v>
      </c>
      <c r="G104" s="5">
        <f t="shared" si="39"/>
        <v>3</v>
      </c>
      <c r="H104" s="6">
        <f t="shared" si="42"/>
        <v>11</v>
      </c>
      <c r="I104" s="6">
        <f t="shared" si="40"/>
        <v>12</v>
      </c>
      <c r="J104" s="8">
        <f t="shared" si="41"/>
        <v>0.91666666666666663</v>
      </c>
      <c r="K104" s="7" t="s">
        <v>9</v>
      </c>
    </row>
    <row r="105" spans="1:11" x14ac:dyDescent="0.25">
      <c r="A105" s="5">
        <v>7</v>
      </c>
      <c r="B105" s="5">
        <v>5</v>
      </c>
      <c r="C105" s="5">
        <f t="shared" si="37"/>
        <v>4</v>
      </c>
      <c r="D105" s="5">
        <v>5</v>
      </c>
      <c r="E105" s="5">
        <f t="shared" si="38"/>
        <v>4</v>
      </c>
      <c r="F105" s="5">
        <v>5</v>
      </c>
      <c r="G105" s="5">
        <f t="shared" si="39"/>
        <v>4</v>
      </c>
      <c r="H105" s="6">
        <f t="shared" si="42"/>
        <v>12</v>
      </c>
      <c r="I105" s="6">
        <f t="shared" si="40"/>
        <v>12</v>
      </c>
      <c r="J105" s="8">
        <f t="shared" si="41"/>
        <v>1</v>
      </c>
      <c r="K105" s="7" t="s">
        <v>9</v>
      </c>
    </row>
    <row r="106" spans="1:11" x14ac:dyDescent="0.25">
      <c r="A106" s="5">
        <v>8</v>
      </c>
      <c r="B106" s="5">
        <v>5</v>
      </c>
      <c r="C106" s="5">
        <f t="shared" si="37"/>
        <v>4</v>
      </c>
      <c r="D106" s="5">
        <v>5</v>
      </c>
      <c r="E106" s="5">
        <f t="shared" si="38"/>
        <v>4</v>
      </c>
      <c r="F106" s="5">
        <v>5</v>
      </c>
      <c r="G106" s="5">
        <f t="shared" si="39"/>
        <v>4</v>
      </c>
      <c r="H106" s="6">
        <f t="shared" si="42"/>
        <v>12</v>
      </c>
      <c r="I106" s="6">
        <f t="shared" si="40"/>
        <v>12</v>
      </c>
      <c r="J106" s="8">
        <f t="shared" si="41"/>
        <v>1</v>
      </c>
      <c r="K106" s="7" t="s">
        <v>11</v>
      </c>
    </row>
    <row r="107" spans="1:11" x14ac:dyDescent="0.25">
      <c r="A107" s="5">
        <v>9</v>
      </c>
      <c r="B107" s="5">
        <v>4</v>
      </c>
      <c r="C107" s="5">
        <f>B107-1</f>
        <v>3</v>
      </c>
      <c r="D107" s="5">
        <v>5</v>
      </c>
      <c r="E107" s="5">
        <f t="shared" si="38"/>
        <v>4</v>
      </c>
      <c r="F107" s="5">
        <v>4</v>
      </c>
      <c r="G107" s="5">
        <f t="shared" si="39"/>
        <v>3</v>
      </c>
      <c r="H107" s="6">
        <f t="shared" si="42"/>
        <v>10</v>
      </c>
      <c r="I107" s="6">
        <f t="shared" si="40"/>
        <v>12</v>
      </c>
      <c r="J107" s="8">
        <f t="shared" si="41"/>
        <v>0.83333333333333337</v>
      </c>
      <c r="K107" s="7" t="s">
        <v>9</v>
      </c>
    </row>
    <row r="108" spans="1:11" x14ac:dyDescent="0.25">
      <c r="A108" s="5">
        <v>10</v>
      </c>
      <c r="B108" s="5">
        <v>4</v>
      </c>
      <c r="C108" s="5">
        <f t="shared" ref="C108:C111" si="43">B108-1</f>
        <v>3</v>
      </c>
      <c r="D108" s="5">
        <v>4</v>
      </c>
      <c r="E108" s="5">
        <f t="shared" si="38"/>
        <v>3</v>
      </c>
      <c r="F108" s="5">
        <v>5</v>
      </c>
      <c r="G108" s="5">
        <f t="shared" si="39"/>
        <v>4</v>
      </c>
      <c r="H108" s="6">
        <f t="shared" si="42"/>
        <v>10</v>
      </c>
      <c r="I108" s="6">
        <f t="shared" si="40"/>
        <v>12</v>
      </c>
      <c r="J108" s="8">
        <f t="shared" si="41"/>
        <v>0.83333333333333337</v>
      </c>
      <c r="K108" s="7" t="s">
        <v>9</v>
      </c>
    </row>
    <row r="109" spans="1:11" x14ac:dyDescent="0.25">
      <c r="A109" s="5">
        <v>11</v>
      </c>
      <c r="B109" s="5">
        <v>5</v>
      </c>
      <c r="C109" s="5">
        <f t="shared" si="43"/>
        <v>4</v>
      </c>
      <c r="D109" s="5">
        <v>5</v>
      </c>
      <c r="E109" s="5">
        <f t="shared" si="38"/>
        <v>4</v>
      </c>
      <c r="F109" s="5">
        <v>5</v>
      </c>
      <c r="G109" s="5">
        <f t="shared" si="39"/>
        <v>4</v>
      </c>
      <c r="H109" s="6">
        <f t="shared" si="42"/>
        <v>12</v>
      </c>
      <c r="I109" s="6">
        <f t="shared" si="40"/>
        <v>12</v>
      </c>
      <c r="J109" s="8">
        <f t="shared" si="41"/>
        <v>1</v>
      </c>
      <c r="K109" s="7" t="s">
        <v>9</v>
      </c>
    </row>
    <row r="110" spans="1:11" x14ac:dyDescent="0.25">
      <c r="A110" s="5">
        <v>12</v>
      </c>
      <c r="B110" s="5">
        <v>5</v>
      </c>
      <c r="C110" s="5">
        <f t="shared" si="43"/>
        <v>4</v>
      </c>
      <c r="D110" s="5">
        <v>4</v>
      </c>
      <c r="E110" s="5">
        <f t="shared" si="38"/>
        <v>3</v>
      </c>
      <c r="F110" s="5">
        <v>5</v>
      </c>
      <c r="G110" s="5">
        <f t="shared" si="39"/>
        <v>4</v>
      </c>
      <c r="H110" s="6">
        <f t="shared" si="42"/>
        <v>11</v>
      </c>
      <c r="I110" s="6">
        <f t="shared" si="40"/>
        <v>12</v>
      </c>
      <c r="J110" s="8">
        <f t="shared" si="41"/>
        <v>0.91666666666666663</v>
      </c>
      <c r="K110" s="7" t="s">
        <v>9</v>
      </c>
    </row>
    <row r="111" spans="1:11" x14ac:dyDescent="0.25">
      <c r="A111" s="5">
        <v>13</v>
      </c>
      <c r="B111" s="5">
        <v>5</v>
      </c>
      <c r="C111" s="5">
        <f t="shared" si="43"/>
        <v>4</v>
      </c>
      <c r="D111" s="5">
        <v>5</v>
      </c>
      <c r="E111" s="5">
        <f t="shared" si="38"/>
        <v>4</v>
      </c>
      <c r="F111" s="5">
        <v>5</v>
      </c>
      <c r="G111" s="5">
        <f t="shared" si="39"/>
        <v>4</v>
      </c>
      <c r="H111" s="6">
        <f t="shared" si="42"/>
        <v>12</v>
      </c>
      <c r="I111" s="6">
        <f t="shared" si="40"/>
        <v>12</v>
      </c>
      <c r="J111" s="8">
        <f t="shared" si="41"/>
        <v>1</v>
      </c>
      <c r="K111" s="7" t="s">
        <v>9</v>
      </c>
    </row>
    <row r="112" spans="1:11" x14ac:dyDescent="0.25">
      <c r="I112" s="9" t="s">
        <v>55</v>
      </c>
      <c r="J112" s="16">
        <f>SUM(J99:J111)</f>
        <v>11.916666666666666</v>
      </c>
    </row>
    <row r="113" spans="9:11" x14ac:dyDescent="0.25">
      <c r="I113" s="17" t="s">
        <v>56</v>
      </c>
      <c r="J113" s="18">
        <f>(J112/13)</f>
        <v>0.91666666666666663</v>
      </c>
    </row>
    <row r="115" spans="9:11" x14ac:dyDescent="0.25">
      <c r="I115" s="19" t="s">
        <v>57</v>
      </c>
      <c r="J115" s="20">
        <f>(J113+J94+J76+J57+J39+J20)</f>
        <v>5.5</v>
      </c>
    </row>
    <row r="116" spans="9:11" x14ac:dyDescent="0.25">
      <c r="I116" s="19" t="s">
        <v>58</v>
      </c>
      <c r="J116" s="20">
        <f>(J115/6)</f>
        <v>0.91666666666666663</v>
      </c>
      <c r="K116" s="21" t="s">
        <v>59</v>
      </c>
    </row>
  </sheetData>
  <mergeCells count="12">
    <mergeCell ref="A77:B77"/>
    <mergeCell ref="A98:K98"/>
    <mergeCell ref="A96:B96"/>
    <mergeCell ref="A79:K79"/>
    <mergeCell ref="A61:K61"/>
    <mergeCell ref="A3:B3"/>
    <mergeCell ref="A22:B22"/>
    <mergeCell ref="A40:B40"/>
    <mergeCell ref="A42:K42"/>
    <mergeCell ref="A59:B59"/>
    <mergeCell ref="A5:K5"/>
    <mergeCell ref="A24:K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35"/>
  <sheetViews>
    <sheetView workbookViewId="0">
      <selection activeCell="M4" sqref="M4"/>
    </sheetView>
  </sheetViews>
  <sheetFormatPr defaultRowHeight="15" x14ac:dyDescent="0.25"/>
  <cols>
    <col min="1" max="1" width="5" customWidth="1"/>
    <col min="2" max="2" width="15.85546875" customWidth="1"/>
    <col min="4" max="4" width="15.7109375" customWidth="1"/>
    <col min="6" max="6" width="15.5703125" customWidth="1"/>
    <col min="7" max="7" width="11.140625" customWidth="1"/>
    <col min="8" max="8" width="12.28515625" customWidth="1"/>
    <col min="9" max="9" width="20" customWidth="1"/>
    <col min="10" max="10" width="16.140625" customWidth="1"/>
    <col min="11" max="11" width="21.85546875" customWidth="1"/>
  </cols>
  <sheetData>
    <row r="2" spans="1:20" ht="15.75" x14ac:dyDescent="0.25">
      <c r="B2" s="12" t="s">
        <v>53</v>
      </c>
      <c r="C2" s="1"/>
      <c r="D2" s="1"/>
      <c r="E2" s="1"/>
      <c r="F2" s="1"/>
      <c r="G2" s="1"/>
      <c r="H2" s="1"/>
      <c r="I2" s="1"/>
      <c r="J2" s="1"/>
    </row>
    <row r="3" spans="1:20" ht="32.25" customHeight="1" x14ac:dyDescent="0.3">
      <c r="A3" s="44" t="s">
        <v>46</v>
      </c>
      <c r="B3" s="44"/>
    </row>
    <row r="4" spans="1:20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2</v>
      </c>
      <c r="F4" s="4" t="s">
        <v>4</v>
      </c>
      <c r="G4" s="4" t="s">
        <v>2</v>
      </c>
      <c r="H4" s="4" t="s">
        <v>5</v>
      </c>
      <c r="I4" s="4" t="s">
        <v>7</v>
      </c>
      <c r="J4" s="4" t="s">
        <v>6</v>
      </c>
      <c r="K4" s="4" t="s">
        <v>8</v>
      </c>
      <c r="M4" s="11"/>
    </row>
    <row r="5" spans="1:20" x14ac:dyDescent="0.25">
      <c r="A5" s="48" t="s">
        <v>54</v>
      </c>
      <c r="B5" s="49"/>
      <c r="C5" s="49"/>
      <c r="D5" s="49"/>
      <c r="E5" s="49"/>
      <c r="F5" s="49"/>
      <c r="G5" s="49"/>
      <c r="H5" s="49"/>
      <c r="I5" s="49"/>
      <c r="J5" s="49"/>
      <c r="K5" s="50"/>
    </row>
    <row r="6" spans="1:20" x14ac:dyDescent="0.25">
      <c r="A6" s="5">
        <v>1</v>
      </c>
      <c r="B6" s="5">
        <v>4</v>
      </c>
      <c r="C6" s="5">
        <f>B6-1</f>
        <v>3</v>
      </c>
      <c r="D6" s="5">
        <v>4</v>
      </c>
      <c r="E6" s="5">
        <f>D6-1</f>
        <v>3</v>
      </c>
      <c r="F6" s="5">
        <v>5</v>
      </c>
      <c r="G6" s="5">
        <f>(F6-1)</f>
        <v>4</v>
      </c>
      <c r="H6" s="6">
        <f>SUM(C6+E6+G6)</f>
        <v>10</v>
      </c>
      <c r="I6" s="6">
        <f>3*4</f>
        <v>12</v>
      </c>
      <c r="J6" s="8">
        <f>H6/I6</f>
        <v>0.83333333333333337</v>
      </c>
      <c r="K6" s="7" t="s">
        <v>9</v>
      </c>
      <c r="T6" s="3"/>
    </row>
    <row r="7" spans="1:20" x14ac:dyDescent="0.25">
      <c r="A7" s="5">
        <v>2</v>
      </c>
      <c r="B7" s="5">
        <v>4</v>
      </c>
      <c r="C7" s="5">
        <f t="shared" ref="C7:C13" si="0">B7-1</f>
        <v>3</v>
      </c>
      <c r="D7" s="5">
        <v>4</v>
      </c>
      <c r="E7" s="5">
        <f>D7-1</f>
        <v>3</v>
      </c>
      <c r="F7" s="5">
        <v>5</v>
      </c>
      <c r="G7" s="5">
        <f t="shared" ref="G7:G20" si="1">(F7-1)</f>
        <v>4</v>
      </c>
      <c r="H7" s="6">
        <f>SUM(C7+E7+G7)</f>
        <v>10</v>
      </c>
      <c r="I7" s="6">
        <f t="shared" ref="I7:I20" si="2">3*4</f>
        <v>12</v>
      </c>
      <c r="J7" s="8">
        <f t="shared" ref="J7:J17" si="3">H7/I7</f>
        <v>0.83333333333333337</v>
      </c>
      <c r="K7" s="7" t="s">
        <v>9</v>
      </c>
    </row>
    <row r="8" spans="1:20" x14ac:dyDescent="0.25">
      <c r="A8" s="5">
        <v>3</v>
      </c>
      <c r="B8" s="5">
        <v>4</v>
      </c>
      <c r="C8" s="5">
        <f t="shared" si="0"/>
        <v>3</v>
      </c>
      <c r="D8" s="5">
        <v>5</v>
      </c>
      <c r="E8" s="5">
        <f t="shared" ref="E8:E20" si="4">D8-1</f>
        <v>4</v>
      </c>
      <c r="F8" s="5">
        <v>5</v>
      </c>
      <c r="G8" s="5">
        <f t="shared" si="1"/>
        <v>4</v>
      </c>
      <c r="H8" s="6">
        <f>SUM(C8+E8+G8)</f>
        <v>11</v>
      </c>
      <c r="I8" s="6">
        <f t="shared" si="2"/>
        <v>12</v>
      </c>
      <c r="J8" s="8">
        <f t="shared" si="3"/>
        <v>0.91666666666666663</v>
      </c>
      <c r="K8" s="7" t="s">
        <v>9</v>
      </c>
    </row>
    <row r="9" spans="1:20" x14ac:dyDescent="0.25">
      <c r="A9" s="5">
        <v>4</v>
      </c>
      <c r="B9" s="5">
        <v>4</v>
      </c>
      <c r="C9" s="5">
        <f t="shared" si="0"/>
        <v>3</v>
      </c>
      <c r="D9" s="5">
        <v>5</v>
      </c>
      <c r="E9" s="5">
        <f t="shared" si="4"/>
        <v>4</v>
      </c>
      <c r="F9" s="5">
        <v>5</v>
      </c>
      <c r="G9" s="5">
        <f t="shared" si="1"/>
        <v>4</v>
      </c>
      <c r="H9" s="6">
        <f t="shared" ref="H9:H20" si="5">SUM(C9+E9+G9)</f>
        <v>11</v>
      </c>
      <c r="I9" s="6">
        <f t="shared" si="2"/>
        <v>12</v>
      </c>
      <c r="J9" s="8">
        <f t="shared" si="3"/>
        <v>0.91666666666666663</v>
      </c>
      <c r="K9" s="7" t="s">
        <v>9</v>
      </c>
    </row>
    <row r="10" spans="1:20" x14ac:dyDescent="0.25">
      <c r="A10" s="5">
        <v>5</v>
      </c>
      <c r="B10" s="5">
        <v>4</v>
      </c>
      <c r="C10" s="5">
        <f t="shared" si="0"/>
        <v>3</v>
      </c>
      <c r="D10" s="5">
        <v>5</v>
      </c>
      <c r="E10" s="5">
        <f t="shared" si="4"/>
        <v>4</v>
      </c>
      <c r="F10" s="5">
        <v>5</v>
      </c>
      <c r="G10" s="5">
        <f t="shared" si="1"/>
        <v>4</v>
      </c>
      <c r="H10" s="6">
        <f t="shared" si="5"/>
        <v>11</v>
      </c>
      <c r="I10" s="6">
        <f t="shared" si="2"/>
        <v>12</v>
      </c>
      <c r="J10" s="8">
        <f t="shared" si="3"/>
        <v>0.91666666666666663</v>
      </c>
      <c r="K10" s="7" t="s">
        <v>9</v>
      </c>
    </row>
    <row r="11" spans="1:20" x14ac:dyDescent="0.25">
      <c r="A11" s="5">
        <v>6</v>
      </c>
      <c r="B11" s="5">
        <v>4</v>
      </c>
      <c r="C11" s="5">
        <f t="shared" si="0"/>
        <v>3</v>
      </c>
      <c r="D11" s="5">
        <v>5</v>
      </c>
      <c r="E11" s="5">
        <f t="shared" si="4"/>
        <v>4</v>
      </c>
      <c r="F11" s="5">
        <v>4</v>
      </c>
      <c r="G11" s="5">
        <f t="shared" si="1"/>
        <v>3</v>
      </c>
      <c r="H11" s="6">
        <f t="shared" si="5"/>
        <v>10</v>
      </c>
      <c r="I11" s="6">
        <f t="shared" si="2"/>
        <v>12</v>
      </c>
      <c r="J11" s="8">
        <f t="shared" si="3"/>
        <v>0.83333333333333337</v>
      </c>
      <c r="K11" s="7" t="s">
        <v>9</v>
      </c>
    </row>
    <row r="12" spans="1:20" x14ac:dyDescent="0.25">
      <c r="A12" s="5">
        <v>7</v>
      </c>
      <c r="B12" s="5">
        <v>5</v>
      </c>
      <c r="C12" s="5">
        <f t="shared" si="0"/>
        <v>4</v>
      </c>
      <c r="D12" s="5">
        <v>5</v>
      </c>
      <c r="E12" s="5">
        <f t="shared" si="4"/>
        <v>4</v>
      </c>
      <c r="F12" s="5">
        <v>5</v>
      </c>
      <c r="G12" s="5">
        <f t="shared" si="1"/>
        <v>4</v>
      </c>
      <c r="H12" s="6">
        <f t="shared" si="5"/>
        <v>12</v>
      </c>
      <c r="I12" s="6">
        <f t="shared" si="2"/>
        <v>12</v>
      </c>
      <c r="J12" s="8">
        <f t="shared" si="3"/>
        <v>1</v>
      </c>
      <c r="K12" s="7" t="s">
        <v>9</v>
      </c>
    </row>
    <row r="13" spans="1:20" x14ac:dyDescent="0.25">
      <c r="A13" s="5">
        <v>8</v>
      </c>
      <c r="B13" s="5">
        <v>5</v>
      </c>
      <c r="C13" s="5">
        <f t="shared" si="0"/>
        <v>4</v>
      </c>
      <c r="D13" s="5">
        <v>5</v>
      </c>
      <c r="E13" s="5">
        <f t="shared" si="4"/>
        <v>4</v>
      </c>
      <c r="F13" s="5">
        <v>4</v>
      </c>
      <c r="G13" s="5">
        <f t="shared" si="1"/>
        <v>3</v>
      </c>
      <c r="H13" s="6">
        <f t="shared" si="5"/>
        <v>11</v>
      </c>
      <c r="I13" s="6">
        <f t="shared" si="2"/>
        <v>12</v>
      </c>
      <c r="J13" s="8">
        <f t="shared" si="3"/>
        <v>0.91666666666666663</v>
      </c>
      <c r="K13" s="7" t="s">
        <v>9</v>
      </c>
    </row>
    <row r="14" spans="1:20" x14ac:dyDescent="0.25">
      <c r="A14" s="5">
        <v>9</v>
      </c>
      <c r="B14" s="5">
        <v>4</v>
      </c>
      <c r="C14" s="5">
        <f>B14-1</f>
        <v>3</v>
      </c>
      <c r="D14" s="5">
        <v>4</v>
      </c>
      <c r="E14" s="5">
        <f t="shared" si="4"/>
        <v>3</v>
      </c>
      <c r="F14" s="5">
        <v>5</v>
      </c>
      <c r="G14" s="5">
        <f t="shared" si="1"/>
        <v>4</v>
      </c>
      <c r="H14" s="6">
        <f t="shared" si="5"/>
        <v>10</v>
      </c>
      <c r="I14" s="6">
        <f t="shared" si="2"/>
        <v>12</v>
      </c>
      <c r="J14" s="8">
        <f t="shared" si="3"/>
        <v>0.83333333333333337</v>
      </c>
      <c r="K14" s="7" t="s">
        <v>9</v>
      </c>
    </row>
    <row r="15" spans="1:20" x14ac:dyDescent="0.25">
      <c r="A15" s="5">
        <v>10</v>
      </c>
      <c r="B15" s="5">
        <v>5</v>
      </c>
      <c r="C15" s="5">
        <f t="shared" ref="C15:C20" si="6">B15-1</f>
        <v>4</v>
      </c>
      <c r="D15" s="5">
        <v>5</v>
      </c>
      <c r="E15" s="5">
        <f t="shared" si="4"/>
        <v>4</v>
      </c>
      <c r="F15" s="5">
        <v>4</v>
      </c>
      <c r="G15" s="5">
        <f t="shared" si="1"/>
        <v>3</v>
      </c>
      <c r="H15" s="6">
        <f t="shared" si="5"/>
        <v>11</v>
      </c>
      <c r="I15" s="6">
        <f t="shared" si="2"/>
        <v>12</v>
      </c>
      <c r="J15" s="8">
        <f t="shared" si="3"/>
        <v>0.91666666666666663</v>
      </c>
      <c r="K15" s="7" t="s">
        <v>9</v>
      </c>
    </row>
    <row r="16" spans="1:20" x14ac:dyDescent="0.25">
      <c r="A16" s="5">
        <v>11</v>
      </c>
      <c r="B16" s="5">
        <v>4</v>
      </c>
      <c r="C16" s="5">
        <f t="shared" si="6"/>
        <v>3</v>
      </c>
      <c r="D16" s="5">
        <v>5</v>
      </c>
      <c r="E16" s="5">
        <f t="shared" si="4"/>
        <v>4</v>
      </c>
      <c r="F16" s="5">
        <v>5</v>
      </c>
      <c r="G16" s="5">
        <f t="shared" si="1"/>
        <v>4</v>
      </c>
      <c r="H16" s="6">
        <f t="shared" si="5"/>
        <v>11</v>
      </c>
      <c r="I16" s="6">
        <f t="shared" si="2"/>
        <v>12</v>
      </c>
      <c r="J16" s="8">
        <f t="shared" si="3"/>
        <v>0.91666666666666663</v>
      </c>
      <c r="K16" s="7" t="s">
        <v>9</v>
      </c>
    </row>
    <row r="17" spans="1:11" x14ac:dyDescent="0.25">
      <c r="A17" s="5">
        <v>12</v>
      </c>
      <c r="B17" s="5">
        <v>4</v>
      </c>
      <c r="C17" s="5">
        <f t="shared" si="6"/>
        <v>3</v>
      </c>
      <c r="D17" s="5">
        <v>4</v>
      </c>
      <c r="E17" s="5">
        <f t="shared" si="4"/>
        <v>3</v>
      </c>
      <c r="F17" s="5">
        <v>5</v>
      </c>
      <c r="G17" s="5">
        <f t="shared" si="1"/>
        <v>4</v>
      </c>
      <c r="H17" s="6">
        <f t="shared" si="5"/>
        <v>10</v>
      </c>
      <c r="I17" s="6">
        <f t="shared" si="2"/>
        <v>12</v>
      </c>
      <c r="J17" s="8">
        <f t="shared" si="3"/>
        <v>0.83333333333333337</v>
      </c>
      <c r="K17" s="7" t="s">
        <v>9</v>
      </c>
    </row>
    <row r="18" spans="1:11" x14ac:dyDescent="0.25">
      <c r="A18" s="5">
        <v>13</v>
      </c>
      <c r="B18" s="5">
        <v>5</v>
      </c>
      <c r="C18" s="5">
        <f t="shared" si="6"/>
        <v>4</v>
      </c>
      <c r="D18" s="5">
        <v>5</v>
      </c>
      <c r="E18" s="5">
        <f t="shared" si="4"/>
        <v>4</v>
      </c>
      <c r="F18" s="5">
        <v>5</v>
      </c>
      <c r="G18" s="5">
        <f t="shared" si="1"/>
        <v>4</v>
      </c>
      <c r="H18" s="6">
        <f t="shared" si="5"/>
        <v>12</v>
      </c>
      <c r="I18" s="6">
        <f t="shared" si="2"/>
        <v>12</v>
      </c>
      <c r="J18" s="8">
        <f>H18/I18</f>
        <v>1</v>
      </c>
      <c r="K18" s="7" t="s">
        <v>9</v>
      </c>
    </row>
    <row r="19" spans="1:11" x14ac:dyDescent="0.25">
      <c r="A19" s="6">
        <v>14</v>
      </c>
      <c r="B19" s="14">
        <v>5</v>
      </c>
      <c r="C19" s="14">
        <f t="shared" si="6"/>
        <v>4</v>
      </c>
      <c r="D19" s="6">
        <v>4</v>
      </c>
      <c r="E19" s="6">
        <f t="shared" si="4"/>
        <v>3</v>
      </c>
      <c r="F19" s="14">
        <v>5</v>
      </c>
      <c r="G19" s="5">
        <f t="shared" si="1"/>
        <v>4</v>
      </c>
      <c r="H19" s="6">
        <f t="shared" si="5"/>
        <v>11</v>
      </c>
      <c r="I19" s="6">
        <f t="shared" si="2"/>
        <v>12</v>
      </c>
      <c r="J19" s="8">
        <f>(H19/I19)</f>
        <v>0.91666666666666663</v>
      </c>
      <c r="K19" s="7" t="s">
        <v>9</v>
      </c>
    </row>
    <row r="20" spans="1:11" x14ac:dyDescent="0.25">
      <c r="A20" s="6">
        <v>15</v>
      </c>
      <c r="B20" s="14">
        <v>5</v>
      </c>
      <c r="C20" s="14">
        <f t="shared" si="6"/>
        <v>4</v>
      </c>
      <c r="D20" s="6">
        <v>4</v>
      </c>
      <c r="E20" s="6">
        <f t="shared" si="4"/>
        <v>3</v>
      </c>
      <c r="F20" s="14">
        <v>5</v>
      </c>
      <c r="G20" s="5">
        <f t="shared" si="1"/>
        <v>4</v>
      </c>
      <c r="H20" s="6">
        <f t="shared" si="5"/>
        <v>11</v>
      </c>
      <c r="I20" s="6">
        <f t="shared" si="2"/>
        <v>12</v>
      </c>
      <c r="J20" s="8">
        <f>(H20/I20)</f>
        <v>0.91666666666666663</v>
      </c>
      <c r="K20" s="7" t="s">
        <v>9</v>
      </c>
    </row>
    <row r="21" spans="1:11" x14ac:dyDescent="0.25">
      <c r="I21" s="9" t="s">
        <v>55</v>
      </c>
      <c r="J21" s="16">
        <f>SUM(J6:J20)</f>
        <v>13.499999999999998</v>
      </c>
    </row>
    <row r="22" spans="1:11" x14ac:dyDescent="0.25">
      <c r="I22" s="17" t="s">
        <v>56</v>
      </c>
      <c r="J22" s="18">
        <f>(J21/15)</f>
        <v>0.89999999999999991</v>
      </c>
    </row>
    <row r="24" spans="1:11" ht="18.75" x14ac:dyDescent="0.3">
      <c r="A24" s="44" t="s">
        <v>47</v>
      </c>
      <c r="B24" s="44"/>
    </row>
    <row r="25" spans="1:11" x14ac:dyDescent="0.25">
      <c r="A25" s="4" t="s">
        <v>0</v>
      </c>
      <c r="B25" s="4" t="s">
        <v>1</v>
      </c>
      <c r="C25" s="4" t="s">
        <v>2</v>
      </c>
      <c r="D25" s="4" t="s">
        <v>3</v>
      </c>
      <c r="E25" s="4" t="s">
        <v>2</v>
      </c>
      <c r="F25" s="4" t="s">
        <v>4</v>
      </c>
      <c r="G25" s="4" t="s">
        <v>2</v>
      </c>
      <c r="H25" s="4" t="s">
        <v>5</v>
      </c>
      <c r="I25" s="4" t="s">
        <v>7</v>
      </c>
      <c r="J25" s="4" t="s">
        <v>6</v>
      </c>
      <c r="K25" s="4" t="s">
        <v>8</v>
      </c>
    </row>
    <row r="26" spans="1:11" x14ac:dyDescent="0.25">
      <c r="A26" s="48" t="s">
        <v>54</v>
      </c>
      <c r="B26" s="49"/>
      <c r="C26" s="49"/>
      <c r="D26" s="49"/>
      <c r="E26" s="49"/>
      <c r="F26" s="49"/>
      <c r="G26" s="49"/>
      <c r="H26" s="49"/>
      <c r="I26" s="49"/>
      <c r="J26" s="49"/>
      <c r="K26" s="50"/>
    </row>
    <row r="27" spans="1:11" x14ac:dyDescent="0.25">
      <c r="A27" s="5">
        <v>1</v>
      </c>
      <c r="B27" s="5">
        <v>4</v>
      </c>
      <c r="C27" s="5">
        <f>B27-1</f>
        <v>3</v>
      </c>
      <c r="D27" s="5">
        <v>4</v>
      </c>
      <c r="E27" s="5">
        <f>D27-1</f>
        <v>3</v>
      </c>
      <c r="F27" s="5">
        <v>5</v>
      </c>
      <c r="G27" s="5">
        <f>(F27-1)</f>
        <v>4</v>
      </c>
      <c r="H27" s="6">
        <f>SUM(C27+E27+G27)</f>
        <v>10</v>
      </c>
      <c r="I27" s="6">
        <f>3*4</f>
        <v>12</v>
      </c>
      <c r="J27" s="8">
        <f>H27/I27</f>
        <v>0.83333333333333337</v>
      </c>
      <c r="K27" s="7" t="s">
        <v>9</v>
      </c>
    </row>
    <row r="28" spans="1:11" x14ac:dyDescent="0.25">
      <c r="A28" s="5">
        <v>2</v>
      </c>
      <c r="B28" s="5">
        <v>4</v>
      </c>
      <c r="C28" s="5">
        <f t="shared" ref="C28:C34" si="7">B28-1</f>
        <v>3</v>
      </c>
      <c r="D28" s="5">
        <v>4</v>
      </c>
      <c r="E28" s="5">
        <f>D28-1</f>
        <v>3</v>
      </c>
      <c r="F28" s="5">
        <v>5</v>
      </c>
      <c r="G28" s="5">
        <f t="shared" ref="G28:G41" si="8">(F28-1)</f>
        <v>4</v>
      </c>
      <c r="H28" s="6">
        <f>SUM(C28+E28+G28)</f>
        <v>10</v>
      </c>
      <c r="I28" s="6">
        <f t="shared" ref="I28:I41" si="9">3*4</f>
        <v>12</v>
      </c>
      <c r="J28" s="8">
        <f t="shared" ref="J28:J38" si="10">H28/I28</f>
        <v>0.83333333333333337</v>
      </c>
      <c r="K28" s="7" t="s">
        <v>9</v>
      </c>
    </row>
    <row r="29" spans="1:11" x14ac:dyDescent="0.25">
      <c r="A29" s="5">
        <v>3</v>
      </c>
      <c r="B29" s="5">
        <v>4</v>
      </c>
      <c r="C29" s="5">
        <f t="shared" si="7"/>
        <v>3</v>
      </c>
      <c r="D29" s="5">
        <v>5</v>
      </c>
      <c r="E29" s="5">
        <f t="shared" ref="E29:E41" si="11">D29-1</f>
        <v>4</v>
      </c>
      <c r="F29" s="5">
        <v>5</v>
      </c>
      <c r="G29" s="5">
        <f t="shared" si="8"/>
        <v>4</v>
      </c>
      <c r="H29" s="6">
        <f>SUM(C29+E29+G29)</f>
        <v>11</v>
      </c>
      <c r="I29" s="6">
        <f t="shared" si="9"/>
        <v>12</v>
      </c>
      <c r="J29" s="8">
        <f t="shared" si="10"/>
        <v>0.91666666666666663</v>
      </c>
      <c r="K29" s="7" t="s">
        <v>9</v>
      </c>
    </row>
    <row r="30" spans="1:11" x14ac:dyDescent="0.25">
      <c r="A30" s="5">
        <v>4</v>
      </c>
      <c r="B30" s="5">
        <v>4</v>
      </c>
      <c r="C30" s="5">
        <f t="shared" si="7"/>
        <v>3</v>
      </c>
      <c r="D30" s="5">
        <v>5</v>
      </c>
      <c r="E30" s="5">
        <f t="shared" si="11"/>
        <v>4</v>
      </c>
      <c r="F30" s="5">
        <v>5</v>
      </c>
      <c r="G30" s="5">
        <f t="shared" si="8"/>
        <v>4</v>
      </c>
      <c r="H30" s="6">
        <f t="shared" ref="H30:H41" si="12">SUM(C30+E30+G30)</f>
        <v>11</v>
      </c>
      <c r="I30" s="6">
        <f t="shared" si="9"/>
        <v>12</v>
      </c>
      <c r="J30" s="8">
        <f t="shared" si="10"/>
        <v>0.91666666666666663</v>
      </c>
      <c r="K30" s="7" t="s">
        <v>9</v>
      </c>
    </row>
    <row r="31" spans="1:11" x14ac:dyDescent="0.25">
      <c r="A31" s="5">
        <v>5</v>
      </c>
      <c r="B31" s="5">
        <v>4</v>
      </c>
      <c r="C31" s="5">
        <f t="shared" si="7"/>
        <v>3</v>
      </c>
      <c r="D31" s="5">
        <v>5</v>
      </c>
      <c r="E31" s="5">
        <f t="shared" si="11"/>
        <v>4</v>
      </c>
      <c r="F31" s="5">
        <v>5</v>
      </c>
      <c r="G31" s="5">
        <f t="shared" si="8"/>
        <v>4</v>
      </c>
      <c r="H31" s="6">
        <f t="shared" si="12"/>
        <v>11</v>
      </c>
      <c r="I31" s="6">
        <f t="shared" si="9"/>
        <v>12</v>
      </c>
      <c r="J31" s="8">
        <f t="shared" si="10"/>
        <v>0.91666666666666663</v>
      </c>
      <c r="K31" s="7" t="s">
        <v>9</v>
      </c>
    </row>
    <row r="32" spans="1:11" x14ac:dyDescent="0.25">
      <c r="A32" s="5">
        <v>6</v>
      </c>
      <c r="B32" s="5">
        <v>4</v>
      </c>
      <c r="C32" s="5">
        <f t="shared" si="7"/>
        <v>3</v>
      </c>
      <c r="D32" s="5">
        <v>5</v>
      </c>
      <c r="E32" s="5">
        <f t="shared" si="11"/>
        <v>4</v>
      </c>
      <c r="F32" s="5">
        <v>4</v>
      </c>
      <c r="G32" s="5">
        <f t="shared" si="8"/>
        <v>3</v>
      </c>
      <c r="H32" s="6">
        <f t="shared" si="12"/>
        <v>10</v>
      </c>
      <c r="I32" s="6">
        <f t="shared" si="9"/>
        <v>12</v>
      </c>
      <c r="J32" s="8">
        <f t="shared" si="10"/>
        <v>0.83333333333333337</v>
      </c>
      <c r="K32" s="7" t="s">
        <v>9</v>
      </c>
    </row>
    <row r="33" spans="1:11" x14ac:dyDescent="0.25">
      <c r="A33" s="5">
        <v>7</v>
      </c>
      <c r="B33" s="5">
        <v>5</v>
      </c>
      <c r="C33" s="5">
        <f t="shared" si="7"/>
        <v>4</v>
      </c>
      <c r="D33" s="5">
        <v>5</v>
      </c>
      <c r="E33" s="5">
        <f t="shared" si="11"/>
        <v>4</v>
      </c>
      <c r="F33" s="5">
        <v>5</v>
      </c>
      <c r="G33" s="5">
        <f t="shared" si="8"/>
        <v>4</v>
      </c>
      <c r="H33" s="6">
        <f t="shared" si="12"/>
        <v>12</v>
      </c>
      <c r="I33" s="6">
        <f t="shared" si="9"/>
        <v>12</v>
      </c>
      <c r="J33" s="8">
        <f t="shared" si="10"/>
        <v>1</v>
      </c>
      <c r="K33" s="7" t="s">
        <v>9</v>
      </c>
    </row>
    <row r="34" spans="1:11" x14ac:dyDescent="0.25">
      <c r="A34" s="5">
        <v>8</v>
      </c>
      <c r="B34" s="5">
        <v>5</v>
      </c>
      <c r="C34" s="5">
        <f t="shared" si="7"/>
        <v>4</v>
      </c>
      <c r="D34" s="5">
        <v>5</v>
      </c>
      <c r="E34" s="5">
        <f t="shared" si="11"/>
        <v>4</v>
      </c>
      <c r="F34" s="5">
        <v>4</v>
      </c>
      <c r="G34" s="5">
        <f t="shared" si="8"/>
        <v>3</v>
      </c>
      <c r="H34" s="6">
        <f t="shared" si="12"/>
        <v>11</v>
      </c>
      <c r="I34" s="6">
        <f t="shared" si="9"/>
        <v>12</v>
      </c>
      <c r="J34" s="8">
        <f t="shared" si="10"/>
        <v>0.91666666666666663</v>
      </c>
      <c r="K34" s="7" t="s">
        <v>9</v>
      </c>
    </row>
    <row r="35" spans="1:11" x14ac:dyDescent="0.25">
      <c r="A35" s="5">
        <v>9</v>
      </c>
      <c r="B35" s="5">
        <v>4</v>
      </c>
      <c r="C35" s="5">
        <f>B35-1</f>
        <v>3</v>
      </c>
      <c r="D35" s="5">
        <v>4</v>
      </c>
      <c r="E35" s="5">
        <f t="shared" si="11"/>
        <v>3</v>
      </c>
      <c r="F35" s="5">
        <v>5</v>
      </c>
      <c r="G35" s="5">
        <f t="shared" si="8"/>
        <v>4</v>
      </c>
      <c r="H35" s="6">
        <f t="shared" si="12"/>
        <v>10</v>
      </c>
      <c r="I35" s="6">
        <f t="shared" si="9"/>
        <v>12</v>
      </c>
      <c r="J35" s="8">
        <f t="shared" si="10"/>
        <v>0.83333333333333337</v>
      </c>
      <c r="K35" s="7" t="s">
        <v>9</v>
      </c>
    </row>
    <row r="36" spans="1:11" x14ac:dyDescent="0.25">
      <c r="A36" s="5">
        <v>10</v>
      </c>
      <c r="B36" s="5">
        <v>5</v>
      </c>
      <c r="C36" s="5">
        <f t="shared" ref="C36:C41" si="13">B36-1</f>
        <v>4</v>
      </c>
      <c r="D36" s="5">
        <v>5</v>
      </c>
      <c r="E36" s="5">
        <f t="shared" si="11"/>
        <v>4</v>
      </c>
      <c r="F36" s="5">
        <v>4</v>
      </c>
      <c r="G36" s="5">
        <f t="shared" si="8"/>
        <v>3</v>
      </c>
      <c r="H36" s="6">
        <f t="shared" si="12"/>
        <v>11</v>
      </c>
      <c r="I36" s="6">
        <f t="shared" si="9"/>
        <v>12</v>
      </c>
      <c r="J36" s="8">
        <f t="shared" si="10"/>
        <v>0.91666666666666663</v>
      </c>
      <c r="K36" s="7" t="s">
        <v>9</v>
      </c>
    </row>
    <row r="37" spans="1:11" x14ac:dyDescent="0.25">
      <c r="A37" s="5">
        <v>11</v>
      </c>
      <c r="B37" s="5">
        <v>4</v>
      </c>
      <c r="C37" s="5">
        <f t="shared" si="13"/>
        <v>3</v>
      </c>
      <c r="D37" s="5">
        <v>5</v>
      </c>
      <c r="E37" s="5">
        <f t="shared" si="11"/>
        <v>4</v>
      </c>
      <c r="F37" s="5">
        <v>5</v>
      </c>
      <c r="G37" s="5">
        <f t="shared" si="8"/>
        <v>4</v>
      </c>
      <c r="H37" s="6">
        <f t="shared" si="12"/>
        <v>11</v>
      </c>
      <c r="I37" s="6">
        <f t="shared" si="9"/>
        <v>12</v>
      </c>
      <c r="J37" s="8">
        <f t="shared" si="10"/>
        <v>0.91666666666666663</v>
      </c>
      <c r="K37" s="7" t="s">
        <v>9</v>
      </c>
    </row>
    <row r="38" spans="1:11" x14ac:dyDescent="0.25">
      <c r="A38" s="5">
        <v>12</v>
      </c>
      <c r="B38" s="5">
        <v>4</v>
      </c>
      <c r="C38" s="5">
        <f t="shared" si="13"/>
        <v>3</v>
      </c>
      <c r="D38" s="5">
        <v>4</v>
      </c>
      <c r="E38" s="5">
        <f t="shared" si="11"/>
        <v>3</v>
      </c>
      <c r="F38" s="5">
        <v>5</v>
      </c>
      <c r="G38" s="5">
        <f t="shared" si="8"/>
        <v>4</v>
      </c>
      <c r="H38" s="6">
        <f t="shared" si="12"/>
        <v>10</v>
      </c>
      <c r="I38" s="6">
        <f t="shared" si="9"/>
        <v>12</v>
      </c>
      <c r="J38" s="8">
        <f t="shared" si="10"/>
        <v>0.83333333333333337</v>
      </c>
      <c r="K38" s="7" t="s">
        <v>9</v>
      </c>
    </row>
    <row r="39" spans="1:11" x14ac:dyDescent="0.25">
      <c r="A39" s="5">
        <v>13</v>
      </c>
      <c r="B39" s="5">
        <v>5</v>
      </c>
      <c r="C39" s="5">
        <f t="shared" si="13"/>
        <v>4</v>
      </c>
      <c r="D39" s="5">
        <v>5</v>
      </c>
      <c r="E39" s="5">
        <f t="shared" si="11"/>
        <v>4</v>
      </c>
      <c r="F39" s="5">
        <v>5</v>
      </c>
      <c r="G39" s="5">
        <f t="shared" si="8"/>
        <v>4</v>
      </c>
      <c r="H39" s="6">
        <f t="shared" si="12"/>
        <v>12</v>
      </c>
      <c r="I39" s="6">
        <f t="shared" si="9"/>
        <v>12</v>
      </c>
      <c r="J39" s="8">
        <f>H39/I39</f>
        <v>1</v>
      </c>
      <c r="K39" s="7" t="s">
        <v>9</v>
      </c>
    </row>
    <row r="40" spans="1:11" x14ac:dyDescent="0.25">
      <c r="A40" s="6">
        <v>14</v>
      </c>
      <c r="B40" s="14">
        <v>5</v>
      </c>
      <c r="C40" s="14">
        <f t="shared" si="13"/>
        <v>4</v>
      </c>
      <c r="D40" s="6">
        <v>4</v>
      </c>
      <c r="E40" s="6">
        <f t="shared" si="11"/>
        <v>3</v>
      </c>
      <c r="F40" s="14">
        <v>5</v>
      </c>
      <c r="G40" s="5">
        <f t="shared" si="8"/>
        <v>4</v>
      </c>
      <c r="H40" s="6">
        <f t="shared" si="12"/>
        <v>11</v>
      </c>
      <c r="I40" s="6">
        <f t="shared" si="9"/>
        <v>12</v>
      </c>
      <c r="J40" s="8">
        <f>(H40/I40)</f>
        <v>0.91666666666666663</v>
      </c>
      <c r="K40" s="7" t="s">
        <v>9</v>
      </c>
    </row>
    <row r="41" spans="1:11" x14ac:dyDescent="0.25">
      <c r="A41" s="6">
        <v>15</v>
      </c>
      <c r="B41" s="14">
        <v>5</v>
      </c>
      <c r="C41" s="14">
        <f t="shared" si="13"/>
        <v>4</v>
      </c>
      <c r="D41" s="6">
        <v>4</v>
      </c>
      <c r="E41" s="6">
        <f t="shared" si="11"/>
        <v>3</v>
      </c>
      <c r="F41" s="14">
        <v>5</v>
      </c>
      <c r="G41" s="5">
        <f t="shared" si="8"/>
        <v>4</v>
      </c>
      <c r="H41" s="6">
        <f t="shared" si="12"/>
        <v>11</v>
      </c>
      <c r="I41" s="6">
        <f t="shared" si="9"/>
        <v>12</v>
      </c>
      <c r="J41" s="8">
        <f>(H41/I41)</f>
        <v>0.91666666666666663</v>
      </c>
      <c r="K41" s="7" t="s">
        <v>9</v>
      </c>
    </row>
    <row r="42" spans="1:11" x14ac:dyDescent="0.25">
      <c r="I42" s="9" t="s">
        <v>55</v>
      </c>
      <c r="J42" s="16">
        <f>SUM(J27:J41)</f>
        <v>13.499999999999998</v>
      </c>
    </row>
    <row r="43" spans="1:11" x14ac:dyDescent="0.25">
      <c r="I43" s="17" t="s">
        <v>56</v>
      </c>
      <c r="J43" s="18">
        <f>(J42/15)</f>
        <v>0.89999999999999991</v>
      </c>
    </row>
    <row r="45" spans="1:11" ht="18.75" x14ac:dyDescent="0.3">
      <c r="A45" s="44" t="s">
        <v>48</v>
      </c>
      <c r="B45" s="44"/>
    </row>
    <row r="46" spans="1:11" x14ac:dyDescent="0.25">
      <c r="A46" s="4" t="s">
        <v>0</v>
      </c>
      <c r="B46" s="4" t="s">
        <v>1</v>
      </c>
      <c r="C46" s="4" t="s">
        <v>2</v>
      </c>
      <c r="D46" s="4" t="s">
        <v>3</v>
      </c>
      <c r="E46" s="4" t="s">
        <v>2</v>
      </c>
      <c r="F46" s="4" t="s">
        <v>4</v>
      </c>
      <c r="G46" s="4" t="s">
        <v>2</v>
      </c>
      <c r="H46" s="4" t="s">
        <v>5</v>
      </c>
      <c r="I46" s="4" t="s">
        <v>7</v>
      </c>
      <c r="J46" s="4" t="s">
        <v>6</v>
      </c>
      <c r="K46" s="4" t="s">
        <v>8</v>
      </c>
    </row>
    <row r="47" spans="1:11" x14ac:dyDescent="0.25">
      <c r="A47" s="48" t="s">
        <v>54</v>
      </c>
      <c r="B47" s="49"/>
      <c r="C47" s="49"/>
      <c r="D47" s="49"/>
      <c r="E47" s="49"/>
      <c r="F47" s="49"/>
      <c r="G47" s="49"/>
      <c r="H47" s="49"/>
      <c r="I47" s="49"/>
      <c r="J47" s="49"/>
      <c r="K47" s="50"/>
    </row>
    <row r="48" spans="1:11" x14ac:dyDescent="0.25">
      <c r="A48" s="5">
        <v>1</v>
      </c>
      <c r="B48" s="5">
        <v>4</v>
      </c>
      <c r="C48" s="5">
        <f>B48-1</f>
        <v>3</v>
      </c>
      <c r="D48" s="5">
        <v>4</v>
      </c>
      <c r="E48" s="5">
        <f>D48-1</f>
        <v>3</v>
      </c>
      <c r="F48" s="5">
        <v>5</v>
      </c>
      <c r="G48" s="5">
        <f>(F48-1)</f>
        <v>4</v>
      </c>
      <c r="H48" s="6">
        <f>SUM(C48+E48+G48)</f>
        <v>10</v>
      </c>
      <c r="I48" s="6">
        <f>3*4</f>
        <v>12</v>
      </c>
      <c r="J48" s="8">
        <f>H48/I48</f>
        <v>0.83333333333333337</v>
      </c>
      <c r="K48" s="7" t="s">
        <v>9</v>
      </c>
    </row>
    <row r="49" spans="1:11" x14ac:dyDescent="0.25">
      <c r="A49" s="5">
        <v>2</v>
      </c>
      <c r="B49" s="5">
        <v>4</v>
      </c>
      <c r="C49" s="5">
        <f t="shared" ref="C49:C55" si="14">B49-1</f>
        <v>3</v>
      </c>
      <c r="D49" s="5">
        <v>4</v>
      </c>
      <c r="E49" s="5">
        <f>D49-1</f>
        <v>3</v>
      </c>
      <c r="F49" s="5">
        <v>5</v>
      </c>
      <c r="G49" s="5">
        <f t="shared" ref="G49:G62" si="15">(F49-1)</f>
        <v>4</v>
      </c>
      <c r="H49" s="6">
        <f>SUM(C49+E49+G49)</f>
        <v>10</v>
      </c>
      <c r="I49" s="6">
        <f t="shared" ref="I49:I62" si="16">3*4</f>
        <v>12</v>
      </c>
      <c r="J49" s="8">
        <f t="shared" ref="J49:J59" si="17">H49/I49</f>
        <v>0.83333333333333337</v>
      </c>
      <c r="K49" s="7" t="s">
        <v>9</v>
      </c>
    </row>
    <row r="50" spans="1:11" x14ac:dyDescent="0.25">
      <c r="A50" s="5">
        <v>3</v>
      </c>
      <c r="B50" s="5">
        <v>4</v>
      </c>
      <c r="C50" s="5">
        <f t="shared" si="14"/>
        <v>3</v>
      </c>
      <c r="D50" s="5">
        <v>5</v>
      </c>
      <c r="E50" s="5">
        <f t="shared" ref="E50:E62" si="18">D50-1</f>
        <v>4</v>
      </c>
      <c r="F50" s="5">
        <v>5</v>
      </c>
      <c r="G50" s="5">
        <f t="shared" si="15"/>
        <v>4</v>
      </c>
      <c r="H50" s="6">
        <f>SUM(C50+E50+G50)</f>
        <v>11</v>
      </c>
      <c r="I50" s="6">
        <f t="shared" si="16"/>
        <v>12</v>
      </c>
      <c r="J50" s="8">
        <f t="shared" si="17"/>
        <v>0.91666666666666663</v>
      </c>
      <c r="K50" s="7" t="s">
        <v>9</v>
      </c>
    </row>
    <row r="51" spans="1:11" x14ac:dyDescent="0.25">
      <c r="A51" s="5">
        <v>4</v>
      </c>
      <c r="B51" s="5">
        <v>4</v>
      </c>
      <c r="C51" s="5">
        <f t="shared" si="14"/>
        <v>3</v>
      </c>
      <c r="D51" s="5">
        <v>5</v>
      </c>
      <c r="E51" s="5">
        <f t="shared" si="18"/>
        <v>4</v>
      </c>
      <c r="F51" s="5">
        <v>5</v>
      </c>
      <c r="G51" s="5">
        <f t="shared" si="15"/>
        <v>4</v>
      </c>
      <c r="H51" s="6">
        <f t="shared" ref="H51:H62" si="19">SUM(C51+E51+G51)</f>
        <v>11</v>
      </c>
      <c r="I51" s="6">
        <f t="shared" si="16"/>
        <v>12</v>
      </c>
      <c r="J51" s="8">
        <f t="shared" si="17"/>
        <v>0.91666666666666663</v>
      </c>
      <c r="K51" s="7" t="s">
        <v>9</v>
      </c>
    </row>
    <row r="52" spans="1:11" x14ac:dyDescent="0.25">
      <c r="A52" s="5">
        <v>5</v>
      </c>
      <c r="B52" s="5">
        <v>4</v>
      </c>
      <c r="C52" s="5">
        <f t="shared" si="14"/>
        <v>3</v>
      </c>
      <c r="D52" s="5">
        <v>5</v>
      </c>
      <c r="E52" s="5">
        <f t="shared" si="18"/>
        <v>4</v>
      </c>
      <c r="F52" s="5">
        <v>5</v>
      </c>
      <c r="G52" s="5">
        <f t="shared" si="15"/>
        <v>4</v>
      </c>
      <c r="H52" s="6">
        <f t="shared" si="19"/>
        <v>11</v>
      </c>
      <c r="I52" s="6">
        <f t="shared" si="16"/>
        <v>12</v>
      </c>
      <c r="J52" s="8">
        <f t="shared" si="17"/>
        <v>0.91666666666666663</v>
      </c>
      <c r="K52" s="7" t="s">
        <v>9</v>
      </c>
    </row>
    <row r="53" spans="1:11" x14ac:dyDescent="0.25">
      <c r="A53" s="5">
        <v>6</v>
      </c>
      <c r="B53" s="5">
        <v>4</v>
      </c>
      <c r="C53" s="5">
        <f t="shared" si="14"/>
        <v>3</v>
      </c>
      <c r="D53" s="5">
        <v>5</v>
      </c>
      <c r="E53" s="5">
        <f t="shared" si="18"/>
        <v>4</v>
      </c>
      <c r="F53" s="5">
        <v>4</v>
      </c>
      <c r="G53" s="5">
        <f t="shared" si="15"/>
        <v>3</v>
      </c>
      <c r="H53" s="6">
        <f t="shared" si="19"/>
        <v>10</v>
      </c>
      <c r="I53" s="6">
        <f t="shared" si="16"/>
        <v>12</v>
      </c>
      <c r="J53" s="8">
        <f t="shared" si="17"/>
        <v>0.83333333333333337</v>
      </c>
      <c r="K53" s="7" t="s">
        <v>9</v>
      </c>
    </row>
    <row r="54" spans="1:11" x14ac:dyDescent="0.25">
      <c r="A54" s="5">
        <v>7</v>
      </c>
      <c r="B54" s="5">
        <v>5</v>
      </c>
      <c r="C54" s="5">
        <f t="shared" si="14"/>
        <v>4</v>
      </c>
      <c r="D54" s="5">
        <v>5</v>
      </c>
      <c r="E54" s="5">
        <f t="shared" si="18"/>
        <v>4</v>
      </c>
      <c r="F54" s="5">
        <v>5</v>
      </c>
      <c r="G54" s="5">
        <f t="shared" si="15"/>
        <v>4</v>
      </c>
      <c r="H54" s="6">
        <f t="shared" si="19"/>
        <v>12</v>
      </c>
      <c r="I54" s="6">
        <f t="shared" si="16"/>
        <v>12</v>
      </c>
      <c r="J54" s="8">
        <f t="shared" si="17"/>
        <v>1</v>
      </c>
      <c r="K54" s="7" t="s">
        <v>9</v>
      </c>
    </row>
    <row r="55" spans="1:11" x14ac:dyDescent="0.25">
      <c r="A55" s="5">
        <v>8</v>
      </c>
      <c r="B55" s="5">
        <v>5</v>
      </c>
      <c r="C55" s="5">
        <f t="shared" si="14"/>
        <v>4</v>
      </c>
      <c r="D55" s="5">
        <v>5</v>
      </c>
      <c r="E55" s="5">
        <f t="shared" si="18"/>
        <v>4</v>
      </c>
      <c r="F55" s="5">
        <v>4</v>
      </c>
      <c r="G55" s="5">
        <f t="shared" si="15"/>
        <v>3</v>
      </c>
      <c r="H55" s="6">
        <f t="shared" si="19"/>
        <v>11</v>
      </c>
      <c r="I55" s="6">
        <f t="shared" si="16"/>
        <v>12</v>
      </c>
      <c r="J55" s="8">
        <f t="shared" si="17"/>
        <v>0.91666666666666663</v>
      </c>
      <c r="K55" s="7" t="s">
        <v>9</v>
      </c>
    </row>
    <row r="56" spans="1:11" x14ac:dyDescent="0.25">
      <c r="A56" s="5">
        <v>9</v>
      </c>
      <c r="B56" s="5">
        <v>4</v>
      </c>
      <c r="C56" s="5">
        <f>B56-1</f>
        <v>3</v>
      </c>
      <c r="D56" s="5">
        <v>4</v>
      </c>
      <c r="E56" s="5">
        <f t="shared" si="18"/>
        <v>3</v>
      </c>
      <c r="F56" s="5">
        <v>5</v>
      </c>
      <c r="G56" s="5">
        <f t="shared" si="15"/>
        <v>4</v>
      </c>
      <c r="H56" s="6">
        <f t="shared" si="19"/>
        <v>10</v>
      </c>
      <c r="I56" s="6">
        <f t="shared" si="16"/>
        <v>12</v>
      </c>
      <c r="J56" s="8">
        <f t="shared" si="17"/>
        <v>0.83333333333333337</v>
      </c>
      <c r="K56" s="7" t="s">
        <v>9</v>
      </c>
    </row>
    <row r="57" spans="1:11" x14ac:dyDescent="0.25">
      <c r="A57" s="5">
        <v>10</v>
      </c>
      <c r="B57" s="5">
        <v>5</v>
      </c>
      <c r="C57" s="5">
        <f t="shared" ref="C57:C62" si="20">B57-1</f>
        <v>4</v>
      </c>
      <c r="D57" s="5">
        <v>5</v>
      </c>
      <c r="E57" s="5">
        <f t="shared" si="18"/>
        <v>4</v>
      </c>
      <c r="F57" s="5">
        <v>4</v>
      </c>
      <c r="G57" s="5">
        <f t="shared" si="15"/>
        <v>3</v>
      </c>
      <c r="H57" s="6">
        <f t="shared" si="19"/>
        <v>11</v>
      </c>
      <c r="I57" s="6">
        <f t="shared" si="16"/>
        <v>12</v>
      </c>
      <c r="J57" s="8">
        <f t="shared" si="17"/>
        <v>0.91666666666666663</v>
      </c>
      <c r="K57" s="7" t="s">
        <v>9</v>
      </c>
    </row>
    <row r="58" spans="1:11" x14ac:dyDescent="0.25">
      <c r="A58" s="5">
        <v>11</v>
      </c>
      <c r="B58" s="5">
        <v>4</v>
      </c>
      <c r="C58" s="5">
        <f t="shared" si="20"/>
        <v>3</v>
      </c>
      <c r="D58" s="5">
        <v>5</v>
      </c>
      <c r="E58" s="5">
        <f t="shared" si="18"/>
        <v>4</v>
      </c>
      <c r="F58" s="5">
        <v>5</v>
      </c>
      <c r="G58" s="5">
        <f t="shared" si="15"/>
        <v>4</v>
      </c>
      <c r="H58" s="6">
        <f t="shared" si="19"/>
        <v>11</v>
      </c>
      <c r="I58" s="6">
        <f t="shared" si="16"/>
        <v>12</v>
      </c>
      <c r="J58" s="8">
        <f t="shared" si="17"/>
        <v>0.91666666666666663</v>
      </c>
      <c r="K58" s="7" t="s">
        <v>9</v>
      </c>
    </row>
    <row r="59" spans="1:11" x14ac:dyDescent="0.25">
      <c r="A59" s="5">
        <v>12</v>
      </c>
      <c r="B59" s="5">
        <v>4</v>
      </c>
      <c r="C59" s="5">
        <f t="shared" si="20"/>
        <v>3</v>
      </c>
      <c r="D59" s="5">
        <v>4</v>
      </c>
      <c r="E59" s="5">
        <f t="shared" si="18"/>
        <v>3</v>
      </c>
      <c r="F59" s="5">
        <v>5</v>
      </c>
      <c r="G59" s="5">
        <f t="shared" si="15"/>
        <v>4</v>
      </c>
      <c r="H59" s="6">
        <f t="shared" si="19"/>
        <v>10</v>
      </c>
      <c r="I59" s="6">
        <f t="shared" si="16"/>
        <v>12</v>
      </c>
      <c r="J59" s="8">
        <f t="shared" si="17"/>
        <v>0.83333333333333337</v>
      </c>
      <c r="K59" s="7" t="s">
        <v>9</v>
      </c>
    </row>
    <row r="60" spans="1:11" x14ac:dyDescent="0.25">
      <c r="A60" s="5">
        <v>13</v>
      </c>
      <c r="B60" s="5">
        <v>5</v>
      </c>
      <c r="C60" s="5">
        <f t="shared" si="20"/>
        <v>4</v>
      </c>
      <c r="D60" s="5">
        <v>5</v>
      </c>
      <c r="E60" s="5">
        <f t="shared" si="18"/>
        <v>4</v>
      </c>
      <c r="F60" s="5">
        <v>5</v>
      </c>
      <c r="G60" s="5">
        <f t="shared" si="15"/>
        <v>4</v>
      </c>
      <c r="H60" s="6">
        <f t="shared" si="19"/>
        <v>12</v>
      </c>
      <c r="I60" s="6">
        <f t="shared" si="16"/>
        <v>12</v>
      </c>
      <c r="J60" s="8">
        <f>H60/I60</f>
        <v>1</v>
      </c>
      <c r="K60" s="7" t="s">
        <v>9</v>
      </c>
    </row>
    <row r="61" spans="1:11" x14ac:dyDescent="0.25">
      <c r="A61" s="6">
        <v>14</v>
      </c>
      <c r="B61" s="14">
        <v>5</v>
      </c>
      <c r="C61" s="14">
        <f t="shared" si="20"/>
        <v>4</v>
      </c>
      <c r="D61" s="6">
        <v>4</v>
      </c>
      <c r="E61" s="6">
        <f t="shared" si="18"/>
        <v>3</v>
      </c>
      <c r="F61" s="14">
        <v>5</v>
      </c>
      <c r="G61" s="5">
        <f t="shared" si="15"/>
        <v>4</v>
      </c>
      <c r="H61" s="6">
        <f t="shared" si="19"/>
        <v>11</v>
      </c>
      <c r="I61" s="6">
        <f t="shared" si="16"/>
        <v>12</v>
      </c>
      <c r="J61" s="8">
        <f>(H61/I61)</f>
        <v>0.91666666666666663</v>
      </c>
      <c r="K61" s="7" t="s">
        <v>9</v>
      </c>
    </row>
    <row r="62" spans="1:11" x14ac:dyDescent="0.25">
      <c r="A62" s="6">
        <v>15</v>
      </c>
      <c r="B62" s="14">
        <v>5</v>
      </c>
      <c r="C62" s="14">
        <f t="shared" si="20"/>
        <v>4</v>
      </c>
      <c r="D62" s="6">
        <v>4</v>
      </c>
      <c r="E62" s="6">
        <f t="shared" si="18"/>
        <v>3</v>
      </c>
      <c r="F62" s="14">
        <v>5</v>
      </c>
      <c r="G62" s="5">
        <f t="shared" si="15"/>
        <v>4</v>
      </c>
      <c r="H62" s="6">
        <f t="shared" si="19"/>
        <v>11</v>
      </c>
      <c r="I62" s="6">
        <f t="shared" si="16"/>
        <v>12</v>
      </c>
      <c r="J62" s="8">
        <f>(H62/I62)</f>
        <v>0.91666666666666663</v>
      </c>
      <c r="K62" s="7" t="s">
        <v>9</v>
      </c>
    </row>
    <row r="63" spans="1:11" x14ac:dyDescent="0.25">
      <c r="I63" s="9" t="s">
        <v>55</v>
      </c>
      <c r="J63" s="16">
        <f>SUM(J48:J62)</f>
        <v>13.499999999999998</v>
      </c>
    </row>
    <row r="64" spans="1:11" x14ac:dyDescent="0.25">
      <c r="I64" s="17" t="s">
        <v>56</v>
      </c>
      <c r="J64" s="18">
        <f>(J63/15)</f>
        <v>0.89999999999999991</v>
      </c>
    </row>
    <row r="66" spans="1:11" ht="18.75" x14ac:dyDescent="0.3">
      <c r="A66" s="44" t="s">
        <v>49</v>
      </c>
      <c r="B66" s="44"/>
    </row>
    <row r="67" spans="1:11" x14ac:dyDescent="0.25">
      <c r="A67" s="4" t="s">
        <v>0</v>
      </c>
      <c r="B67" s="4" t="s">
        <v>1</v>
      </c>
      <c r="C67" s="4" t="s">
        <v>2</v>
      </c>
      <c r="D67" s="4" t="s">
        <v>3</v>
      </c>
      <c r="E67" s="4" t="s">
        <v>2</v>
      </c>
      <c r="F67" s="4" t="s">
        <v>4</v>
      </c>
      <c r="G67" s="4" t="s">
        <v>2</v>
      </c>
      <c r="H67" s="4" t="s">
        <v>5</v>
      </c>
      <c r="I67" s="4" t="s">
        <v>7</v>
      </c>
      <c r="J67" s="4" t="s">
        <v>6</v>
      </c>
      <c r="K67" s="4" t="s">
        <v>8</v>
      </c>
    </row>
    <row r="68" spans="1:11" x14ac:dyDescent="0.25">
      <c r="A68" s="48" t="s">
        <v>54</v>
      </c>
      <c r="B68" s="49"/>
      <c r="C68" s="49"/>
      <c r="D68" s="49"/>
      <c r="E68" s="49"/>
      <c r="F68" s="49"/>
      <c r="G68" s="49"/>
      <c r="H68" s="49"/>
      <c r="I68" s="49"/>
      <c r="J68" s="49"/>
      <c r="K68" s="50"/>
    </row>
    <row r="69" spans="1:11" x14ac:dyDescent="0.25">
      <c r="A69" s="5">
        <v>1</v>
      </c>
      <c r="B69" s="5">
        <v>4</v>
      </c>
      <c r="C69" s="5">
        <f>B69-1</f>
        <v>3</v>
      </c>
      <c r="D69" s="5">
        <v>4</v>
      </c>
      <c r="E69" s="5">
        <f>D69-1</f>
        <v>3</v>
      </c>
      <c r="F69" s="5">
        <v>5</v>
      </c>
      <c r="G69" s="5">
        <f>(F69-1)</f>
        <v>4</v>
      </c>
      <c r="H69" s="6">
        <f>SUM(C69+E69+G69)</f>
        <v>10</v>
      </c>
      <c r="I69" s="6">
        <f>3*4</f>
        <v>12</v>
      </c>
      <c r="J69" s="8">
        <f>H69/I69</f>
        <v>0.83333333333333337</v>
      </c>
      <c r="K69" s="7" t="s">
        <v>9</v>
      </c>
    </row>
    <row r="70" spans="1:11" x14ac:dyDescent="0.25">
      <c r="A70" s="5">
        <v>2</v>
      </c>
      <c r="B70" s="5">
        <v>4</v>
      </c>
      <c r="C70" s="5">
        <f t="shared" ref="C70:C76" si="21">B70-1</f>
        <v>3</v>
      </c>
      <c r="D70" s="5">
        <v>4</v>
      </c>
      <c r="E70" s="5">
        <f>D70-1</f>
        <v>3</v>
      </c>
      <c r="F70" s="5">
        <v>5</v>
      </c>
      <c r="G70" s="5">
        <f t="shared" ref="G70:G83" si="22">(F70-1)</f>
        <v>4</v>
      </c>
      <c r="H70" s="6">
        <f>SUM(C70+E70+G70)</f>
        <v>10</v>
      </c>
      <c r="I70" s="6">
        <f t="shared" ref="I70:I83" si="23">3*4</f>
        <v>12</v>
      </c>
      <c r="J70" s="8">
        <f t="shared" ref="J70:J80" si="24">H70/I70</f>
        <v>0.83333333333333337</v>
      </c>
      <c r="K70" s="7" t="s">
        <v>9</v>
      </c>
    </row>
    <row r="71" spans="1:11" x14ac:dyDescent="0.25">
      <c r="A71" s="5">
        <v>3</v>
      </c>
      <c r="B71" s="5">
        <v>4</v>
      </c>
      <c r="C71" s="5">
        <f t="shared" si="21"/>
        <v>3</v>
      </c>
      <c r="D71" s="5">
        <v>5</v>
      </c>
      <c r="E71" s="5">
        <f t="shared" ref="E71:E83" si="25">D71-1</f>
        <v>4</v>
      </c>
      <c r="F71" s="5">
        <v>5</v>
      </c>
      <c r="G71" s="5">
        <f t="shared" si="22"/>
        <v>4</v>
      </c>
      <c r="H71" s="6">
        <f>SUM(C71+E71+G71)</f>
        <v>11</v>
      </c>
      <c r="I71" s="6">
        <f t="shared" si="23"/>
        <v>12</v>
      </c>
      <c r="J71" s="8">
        <f t="shared" si="24"/>
        <v>0.91666666666666663</v>
      </c>
      <c r="K71" s="7" t="s">
        <v>9</v>
      </c>
    </row>
    <row r="72" spans="1:11" x14ac:dyDescent="0.25">
      <c r="A72" s="5">
        <v>4</v>
      </c>
      <c r="B72" s="5">
        <v>4</v>
      </c>
      <c r="C72" s="5">
        <f t="shared" si="21"/>
        <v>3</v>
      </c>
      <c r="D72" s="5">
        <v>5</v>
      </c>
      <c r="E72" s="5">
        <f t="shared" si="25"/>
        <v>4</v>
      </c>
      <c r="F72" s="5">
        <v>5</v>
      </c>
      <c r="G72" s="5">
        <f t="shared" si="22"/>
        <v>4</v>
      </c>
      <c r="H72" s="6">
        <f t="shared" ref="H72:H83" si="26">SUM(C72+E72+G72)</f>
        <v>11</v>
      </c>
      <c r="I72" s="6">
        <f t="shared" si="23"/>
        <v>12</v>
      </c>
      <c r="J72" s="8">
        <f t="shared" si="24"/>
        <v>0.91666666666666663</v>
      </c>
      <c r="K72" s="7" t="s">
        <v>9</v>
      </c>
    </row>
    <row r="73" spans="1:11" x14ac:dyDescent="0.25">
      <c r="A73" s="5">
        <v>5</v>
      </c>
      <c r="B73" s="5">
        <v>4</v>
      </c>
      <c r="C73" s="5">
        <f t="shared" si="21"/>
        <v>3</v>
      </c>
      <c r="D73" s="5">
        <v>5</v>
      </c>
      <c r="E73" s="5">
        <f t="shared" si="25"/>
        <v>4</v>
      </c>
      <c r="F73" s="5">
        <v>5</v>
      </c>
      <c r="G73" s="5">
        <f t="shared" si="22"/>
        <v>4</v>
      </c>
      <c r="H73" s="6">
        <f t="shared" si="26"/>
        <v>11</v>
      </c>
      <c r="I73" s="6">
        <f t="shared" si="23"/>
        <v>12</v>
      </c>
      <c r="J73" s="8">
        <f t="shared" si="24"/>
        <v>0.91666666666666663</v>
      </c>
      <c r="K73" s="7" t="s">
        <v>9</v>
      </c>
    </row>
    <row r="74" spans="1:11" x14ac:dyDescent="0.25">
      <c r="A74" s="5">
        <v>6</v>
      </c>
      <c r="B74" s="5">
        <v>4</v>
      </c>
      <c r="C74" s="5">
        <f t="shared" si="21"/>
        <v>3</v>
      </c>
      <c r="D74" s="5">
        <v>5</v>
      </c>
      <c r="E74" s="5">
        <f t="shared" si="25"/>
        <v>4</v>
      </c>
      <c r="F74" s="5">
        <v>4</v>
      </c>
      <c r="G74" s="5">
        <f t="shared" si="22"/>
        <v>3</v>
      </c>
      <c r="H74" s="6">
        <f t="shared" si="26"/>
        <v>10</v>
      </c>
      <c r="I74" s="6">
        <f t="shared" si="23"/>
        <v>12</v>
      </c>
      <c r="J74" s="8">
        <f t="shared" si="24"/>
        <v>0.83333333333333337</v>
      </c>
      <c r="K74" s="7" t="s">
        <v>9</v>
      </c>
    </row>
    <row r="75" spans="1:11" x14ac:dyDescent="0.25">
      <c r="A75" s="5">
        <v>7</v>
      </c>
      <c r="B75" s="5">
        <v>5</v>
      </c>
      <c r="C75" s="5">
        <f t="shared" si="21"/>
        <v>4</v>
      </c>
      <c r="D75" s="5">
        <v>5</v>
      </c>
      <c r="E75" s="5">
        <f t="shared" si="25"/>
        <v>4</v>
      </c>
      <c r="F75" s="5">
        <v>5</v>
      </c>
      <c r="G75" s="5">
        <f t="shared" si="22"/>
        <v>4</v>
      </c>
      <c r="H75" s="6">
        <f t="shared" si="26"/>
        <v>12</v>
      </c>
      <c r="I75" s="6">
        <f t="shared" si="23"/>
        <v>12</v>
      </c>
      <c r="J75" s="8">
        <f t="shared" si="24"/>
        <v>1</v>
      </c>
      <c r="K75" s="7" t="s">
        <v>9</v>
      </c>
    </row>
    <row r="76" spans="1:11" x14ac:dyDescent="0.25">
      <c r="A76" s="5">
        <v>8</v>
      </c>
      <c r="B76" s="5">
        <v>5</v>
      </c>
      <c r="C76" s="5">
        <f t="shared" si="21"/>
        <v>4</v>
      </c>
      <c r="D76" s="5">
        <v>5</v>
      </c>
      <c r="E76" s="5">
        <f t="shared" si="25"/>
        <v>4</v>
      </c>
      <c r="F76" s="5">
        <v>4</v>
      </c>
      <c r="G76" s="5">
        <f t="shared" si="22"/>
        <v>3</v>
      </c>
      <c r="H76" s="6">
        <f t="shared" si="26"/>
        <v>11</v>
      </c>
      <c r="I76" s="6">
        <f t="shared" si="23"/>
        <v>12</v>
      </c>
      <c r="J76" s="8">
        <f t="shared" si="24"/>
        <v>0.91666666666666663</v>
      </c>
      <c r="K76" s="7" t="s">
        <v>9</v>
      </c>
    </row>
    <row r="77" spans="1:11" x14ac:dyDescent="0.25">
      <c r="A77" s="5">
        <v>9</v>
      </c>
      <c r="B77" s="5">
        <v>4</v>
      </c>
      <c r="C77" s="5">
        <f>B77-1</f>
        <v>3</v>
      </c>
      <c r="D77" s="5">
        <v>4</v>
      </c>
      <c r="E77" s="5">
        <f t="shared" si="25"/>
        <v>3</v>
      </c>
      <c r="F77" s="5">
        <v>5</v>
      </c>
      <c r="G77" s="5">
        <f t="shared" si="22"/>
        <v>4</v>
      </c>
      <c r="H77" s="6">
        <f t="shared" si="26"/>
        <v>10</v>
      </c>
      <c r="I77" s="6">
        <f t="shared" si="23"/>
        <v>12</v>
      </c>
      <c r="J77" s="8">
        <f t="shared" si="24"/>
        <v>0.83333333333333337</v>
      </c>
      <c r="K77" s="7" t="s">
        <v>9</v>
      </c>
    </row>
    <row r="78" spans="1:11" x14ac:dyDescent="0.25">
      <c r="A78" s="5">
        <v>10</v>
      </c>
      <c r="B78" s="5">
        <v>5</v>
      </c>
      <c r="C78" s="5">
        <f t="shared" ref="C78:C83" si="27">B78-1</f>
        <v>4</v>
      </c>
      <c r="D78" s="5">
        <v>5</v>
      </c>
      <c r="E78" s="5">
        <f t="shared" si="25"/>
        <v>4</v>
      </c>
      <c r="F78" s="5">
        <v>4</v>
      </c>
      <c r="G78" s="5">
        <f t="shared" si="22"/>
        <v>3</v>
      </c>
      <c r="H78" s="6">
        <f t="shared" si="26"/>
        <v>11</v>
      </c>
      <c r="I78" s="6">
        <f t="shared" si="23"/>
        <v>12</v>
      </c>
      <c r="J78" s="8">
        <f t="shared" si="24"/>
        <v>0.91666666666666663</v>
      </c>
      <c r="K78" s="7" t="s">
        <v>9</v>
      </c>
    </row>
    <row r="79" spans="1:11" x14ac:dyDescent="0.25">
      <c r="A79" s="5">
        <v>11</v>
      </c>
      <c r="B79" s="5">
        <v>4</v>
      </c>
      <c r="C79" s="5">
        <f t="shared" si="27"/>
        <v>3</v>
      </c>
      <c r="D79" s="5">
        <v>5</v>
      </c>
      <c r="E79" s="5">
        <f t="shared" si="25"/>
        <v>4</v>
      </c>
      <c r="F79" s="5">
        <v>5</v>
      </c>
      <c r="G79" s="5">
        <f t="shared" si="22"/>
        <v>4</v>
      </c>
      <c r="H79" s="6">
        <f t="shared" si="26"/>
        <v>11</v>
      </c>
      <c r="I79" s="6">
        <f t="shared" si="23"/>
        <v>12</v>
      </c>
      <c r="J79" s="8">
        <f t="shared" si="24"/>
        <v>0.91666666666666663</v>
      </c>
      <c r="K79" s="7" t="s">
        <v>9</v>
      </c>
    </row>
    <row r="80" spans="1:11" x14ac:dyDescent="0.25">
      <c r="A80" s="5">
        <v>12</v>
      </c>
      <c r="B80" s="5">
        <v>4</v>
      </c>
      <c r="C80" s="5">
        <f t="shared" si="27"/>
        <v>3</v>
      </c>
      <c r="D80" s="5">
        <v>4</v>
      </c>
      <c r="E80" s="5">
        <f t="shared" si="25"/>
        <v>3</v>
      </c>
      <c r="F80" s="5">
        <v>5</v>
      </c>
      <c r="G80" s="5">
        <f t="shared" si="22"/>
        <v>4</v>
      </c>
      <c r="H80" s="6">
        <f t="shared" si="26"/>
        <v>10</v>
      </c>
      <c r="I80" s="6">
        <f t="shared" si="23"/>
        <v>12</v>
      </c>
      <c r="J80" s="8">
        <f t="shared" si="24"/>
        <v>0.83333333333333337</v>
      </c>
      <c r="K80" s="7" t="s">
        <v>9</v>
      </c>
    </row>
    <row r="81" spans="1:11" x14ac:dyDescent="0.25">
      <c r="A81" s="5">
        <v>13</v>
      </c>
      <c r="B81" s="5">
        <v>5</v>
      </c>
      <c r="C81" s="5">
        <f t="shared" si="27"/>
        <v>4</v>
      </c>
      <c r="D81" s="5">
        <v>5</v>
      </c>
      <c r="E81" s="5">
        <f t="shared" si="25"/>
        <v>4</v>
      </c>
      <c r="F81" s="5">
        <v>5</v>
      </c>
      <c r="G81" s="5">
        <f t="shared" si="22"/>
        <v>4</v>
      </c>
      <c r="H81" s="6">
        <f t="shared" si="26"/>
        <v>12</v>
      </c>
      <c r="I81" s="6">
        <f t="shared" si="23"/>
        <v>12</v>
      </c>
      <c r="J81" s="8">
        <f>H81/I81</f>
        <v>1</v>
      </c>
      <c r="K81" s="7" t="s">
        <v>9</v>
      </c>
    </row>
    <row r="82" spans="1:11" x14ac:dyDescent="0.25">
      <c r="A82" s="6">
        <v>14</v>
      </c>
      <c r="B82" s="14">
        <v>5</v>
      </c>
      <c r="C82" s="14">
        <f t="shared" si="27"/>
        <v>4</v>
      </c>
      <c r="D82" s="6">
        <v>4</v>
      </c>
      <c r="E82" s="6">
        <f t="shared" si="25"/>
        <v>3</v>
      </c>
      <c r="F82" s="14">
        <v>5</v>
      </c>
      <c r="G82" s="5">
        <f t="shared" si="22"/>
        <v>4</v>
      </c>
      <c r="H82" s="6">
        <f t="shared" si="26"/>
        <v>11</v>
      </c>
      <c r="I82" s="6">
        <f t="shared" si="23"/>
        <v>12</v>
      </c>
      <c r="J82" s="8">
        <f>(H82/I82)</f>
        <v>0.91666666666666663</v>
      </c>
      <c r="K82" s="7" t="s">
        <v>9</v>
      </c>
    </row>
    <row r="83" spans="1:11" x14ac:dyDescent="0.25">
      <c r="A83" s="6">
        <v>15</v>
      </c>
      <c r="B83" s="14">
        <v>5</v>
      </c>
      <c r="C83" s="14">
        <f t="shared" si="27"/>
        <v>4</v>
      </c>
      <c r="D83" s="6">
        <v>4</v>
      </c>
      <c r="E83" s="6">
        <f t="shared" si="25"/>
        <v>3</v>
      </c>
      <c r="F83" s="14">
        <v>5</v>
      </c>
      <c r="G83" s="5">
        <f t="shared" si="22"/>
        <v>4</v>
      </c>
      <c r="H83" s="6">
        <f t="shared" si="26"/>
        <v>11</v>
      </c>
      <c r="I83" s="6">
        <f t="shared" si="23"/>
        <v>12</v>
      </c>
      <c r="J83" s="8">
        <f>(H83/I83)</f>
        <v>0.91666666666666663</v>
      </c>
      <c r="K83" s="7" t="s">
        <v>9</v>
      </c>
    </row>
    <row r="84" spans="1:11" x14ac:dyDescent="0.25">
      <c r="I84" s="9" t="s">
        <v>55</v>
      </c>
      <c r="J84" s="16">
        <f>SUM(J69:J83)</f>
        <v>13.499999999999998</v>
      </c>
    </row>
    <row r="85" spans="1:11" x14ac:dyDescent="0.25">
      <c r="I85" s="17" t="s">
        <v>56</v>
      </c>
      <c r="J85" s="18">
        <f>(J84/15)</f>
        <v>0.89999999999999991</v>
      </c>
    </row>
    <row r="87" spans="1:11" ht="18.75" x14ac:dyDescent="0.3">
      <c r="A87" s="44" t="s">
        <v>50</v>
      </c>
      <c r="B87" s="44"/>
    </row>
    <row r="88" spans="1:11" x14ac:dyDescent="0.25">
      <c r="A88" s="4" t="s">
        <v>0</v>
      </c>
      <c r="B88" s="4" t="s">
        <v>1</v>
      </c>
      <c r="C88" s="4" t="s">
        <v>2</v>
      </c>
      <c r="D88" s="4" t="s">
        <v>3</v>
      </c>
      <c r="E88" s="4" t="s">
        <v>2</v>
      </c>
      <c r="F88" s="4" t="s">
        <v>4</v>
      </c>
      <c r="G88" s="4" t="s">
        <v>2</v>
      </c>
      <c r="H88" s="4" t="s">
        <v>5</v>
      </c>
      <c r="I88" s="4" t="s">
        <v>7</v>
      </c>
      <c r="J88" s="4" t="s">
        <v>6</v>
      </c>
      <c r="K88" s="4" t="s">
        <v>8</v>
      </c>
    </row>
    <row r="89" spans="1:11" x14ac:dyDescent="0.25">
      <c r="A89" s="48" t="s">
        <v>54</v>
      </c>
      <c r="B89" s="49"/>
      <c r="C89" s="49"/>
      <c r="D89" s="49"/>
      <c r="E89" s="49"/>
      <c r="F89" s="49"/>
      <c r="G89" s="49"/>
      <c r="H89" s="49"/>
      <c r="I89" s="49"/>
      <c r="J89" s="49"/>
      <c r="K89" s="50"/>
    </row>
    <row r="90" spans="1:11" x14ac:dyDescent="0.25">
      <c r="A90" s="5">
        <v>1</v>
      </c>
      <c r="B90" s="5">
        <v>4</v>
      </c>
      <c r="C90" s="5">
        <f>B90-1</f>
        <v>3</v>
      </c>
      <c r="D90" s="5">
        <v>4</v>
      </c>
      <c r="E90" s="5">
        <f>D90-1</f>
        <v>3</v>
      </c>
      <c r="F90" s="5">
        <v>5</v>
      </c>
      <c r="G90" s="5">
        <f>(F90-1)</f>
        <v>4</v>
      </c>
      <c r="H90" s="6">
        <f>SUM(C90+E90+G90)</f>
        <v>10</v>
      </c>
      <c r="I90" s="6">
        <f>3*4</f>
        <v>12</v>
      </c>
      <c r="J90" s="8">
        <f>H90/I90</f>
        <v>0.83333333333333337</v>
      </c>
      <c r="K90" s="7" t="s">
        <v>9</v>
      </c>
    </row>
    <row r="91" spans="1:11" x14ac:dyDescent="0.25">
      <c r="A91" s="5">
        <v>2</v>
      </c>
      <c r="B91" s="5">
        <v>4</v>
      </c>
      <c r="C91" s="5">
        <f t="shared" ref="C91:C97" si="28">B91-1</f>
        <v>3</v>
      </c>
      <c r="D91" s="5">
        <v>4</v>
      </c>
      <c r="E91" s="5">
        <f>D91-1</f>
        <v>3</v>
      </c>
      <c r="F91" s="5">
        <v>5</v>
      </c>
      <c r="G91" s="5">
        <f t="shared" ref="G91:G104" si="29">(F91-1)</f>
        <v>4</v>
      </c>
      <c r="H91" s="6">
        <f>SUM(C91+E91+G91)</f>
        <v>10</v>
      </c>
      <c r="I91" s="6">
        <f t="shared" ref="I91:I104" si="30">3*4</f>
        <v>12</v>
      </c>
      <c r="J91" s="8">
        <f t="shared" ref="J91:J101" si="31">H91/I91</f>
        <v>0.83333333333333337</v>
      </c>
      <c r="K91" s="7" t="s">
        <v>9</v>
      </c>
    </row>
    <row r="92" spans="1:11" x14ac:dyDescent="0.25">
      <c r="A92" s="5">
        <v>3</v>
      </c>
      <c r="B92" s="5">
        <v>4</v>
      </c>
      <c r="C92" s="5">
        <f t="shared" si="28"/>
        <v>3</v>
      </c>
      <c r="D92" s="5">
        <v>5</v>
      </c>
      <c r="E92" s="5">
        <f t="shared" ref="E92:E104" si="32">D92-1</f>
        <v>4</v>
      </c>
      <c r="F92" s="5">
        <v>5</v>
      </c>
      <c r="G92" s="5">
        <f t="shared" si="29"/>
        <v>4</v>
      </c>
      <c r="H92" s="6">
        <f>SUM(C92+E92+G92)</f>
        <v>11</v>
      </c>
      <c r="I92" s="6">
        <f t="shared" si="30"/>
        <v>12</v>
      </c>
      <c r="J92" s="8">
        <f t="shared" si="31"/>
        <v>0.91666666666666663</v>
      </c>
      <c r="K92" s="7" t="s">
        <v>9</v>
      </c>
    </row>
    <row r="93" spans="1:11" x14ac:dyDescent="0.25">
      <c r="A93" s="5">
        <v>4</v>
      </c>
      <c r="B93" s="5">
        <v>4</v>
      </c>
      <c r="C93" s="5">
        <f t="shared" si="28"/>
        <v>3</v>
      </c>
      <c r="D93" s="5">
        <v>5</v>
      </c>
      <c r="E93" s="5">
        <f t="shared" si="32"/>
        <v>4</v>
      </c>
      <c r="F93" s="5">
        <v>5</v>
      </c>
      <c r="G93" s="5">
        <f t="shared" si="29"/>
        <v>4</v>
      </c>
      <c r="H93" s="6">
        <f t="shared" ref="H93:H104" si="33">SUM(C93+E93+G93)</f>
        <v>11</v>
      </c>
      <c r="I93" s="6">
        <f t="shared" si="30"/>
        <v>12</v>
      </c>
      <c r="J93" s="8">
        <f t="shared" si="31"/>
        <v>0.91666666666666663</v>
      </c>
      <c r="K93" s="7" t="s">
        <v>9</v>
      </c>
    </row>
    <row r="94" spans="1:11" x14ac:dyDescent="0.25">
      <c r="A94" s="5">
        <v>5</v>
      </c>
      <c r="B94" s="5">
        <v>4</v>
      </c>
      <c r="C94" s="5">
        <f t="shared" si="28"/>
        <v>3</v>
      </c>
      <c r="D94" s="5">
        <v>5</v>
      </c>
      <c r="E94" s="5">
        <f t="shared" si="32"/>
        <v>4</v>
      </c>
      <c r="F94" s="5">
        <v>5</v>
      </c>
      <c r="G94" s="5">
        <f t="shared" si="29"/>
        <v>4</v>
      </c>
      <c r="H94" s="6">
        <f t="shared" si="33"/>
        <v>11</v>
      </c>
      <c r="I94" s="6">
        <f t="shared" si="30"/>
        <v>12</v>
      </c>
      <c r="J94" s="8">
        <f t="shared" si="31"/>
        <v>0.91666666666666663</v>
      </c>
      <c r="K94" s="7" t="s">
        <v>9</v>
      </c>
    </row>
    <row r="95" spans="1:11" x14ac:dyDescent="0.25">
      <c r="A95" s="5">
        <v>6</v>
      </c>
      <c r="B95" s="5">
        <v>4</v>
      </c>
      <c r="C95" s="5">
        <f t="shared" si="28"/>
        <v>3</v>
      </c>
      <c r="D95" s="5">
        <v>5</v>
      </c>
      <c r="E95" s="5">
        <f t="shared" si="32"/>
        <v>4</v>
      </c>
      <c r="F95" s="5">
        <v>4</v>
      </c>
      <c r="G95" s="5">
        <f t="shared" si="29"/>
        <v>3</v>
      </c>
      <c r="H95" s="6">
        <f t="shared" si="33"/>
        <v>10</v>
      </c>
      <c r="I95" s="6">
        <f t="shared" si="30"/>
        <v>12</v>
      </c>
      <c r="J95" s="8">
        <f t="shared" si="31"/>
        <v>0.83333333333333337</v>
      </c>
      <c r="K95" s="7" t="s">
        <v>9</v>
      </c>
    </row>
    <row r="96" spans="1:11" x14ac:dyDescent="0.25">
      <c r="A96" s="5">
        <v>7</v>
      </c>
      <c r="B96" s="5">
        <v>5</v>
      </c>
      <c r="C96" s="5">
        <f t="shared" si="28"/>
        <v>4</v>
      </c>
      <c r="D96" s="5">
        <v>5</v>
      </c>
      <c r="E96" s="5">
        <f t="shared" si="32"/>
        <v>4</v>
      </c>
      <c r="F96" s="5">
        <v>5</v>
      </c>
      <c r="G96" s="5">
        <f t="shared" si="29"/>
        <v>4</v>
      </c>
      <c r="H96" s="6">
        <f t="shared" si="33"/>
        <v>12</v>
      </c>
      <c r="I96" s="6">
        <f t="shared" si="30"/>
        <v>12</v>
      </c>
      <c r="J96" s="8">
        <f t="shared" si="31"/>
        <v>1</v>
      </c>
      <c r="K96" s="7" t="s">
        <v>9</v>
      </c>
    </row>
    <row r="97" spans="1:11" x14ac:dyDescent="0.25">
      <c r="A97" s="5">
        <v>8</v>
      </c>
      <c r="B97" s="5">
        <v>5</v>
      </c>
      <c r="C97" s="5">
        <f t="shared" si="28"/>
        <v>4</v>
      </c>
      <c r="D97" s="5">
        <v>5</v>
      </c>
      <c r="E97" s="5">
        <f t="shared" si="32"/>
        <v>4</v>
      </c>
      <c r="F97" s="5">
        <v>4</v>
      </c>
      <c r="G97" s="5">
        <f t="shared" si="29"/>
        <v>3</v>
      </c>
      <c r="H97" s="6">
        <f t="shared" si="33"/>
        <v>11</v>
      </c>
      <c r="I97" s="6">
        <f t="shared" si="30"/>
        <v>12</v>
      </c>
      <c r="J97" s="8">
        <f t="shared" si="31"/>
        <v>0.91666666666666663</v>
      </c>
      <c r="K97" s="7" t="s">
        <v>9</v>
      </c>
    </row>
    <row r="98" spans="1:11" x14ac:dyDescent="0.25">
      <c r="A98" s="5">
        <v>9</v>
      </c>
      <c r="B98" s="5">
        <v>4</v>
      </c>
      <c r="C98" s="5">
        <f>B98-1</f>
        <v>3</v>
      </c>
      <c r="D98" s="5">
        <v>4</v>
      </c>
      <c r="E98" s="5">
        <f t="shared" si="32"/>
        <v>3</v>
      </c>
      <c r="F98" s="5">
        <v>5</v>
      </c>
      <c r="G98" s="5">
        <f t="shared" si="29"/>
        <v>4</v>
      </c>
      <c r="H98" s="6">
        <f t="shared" si="33"/>
        <v>10</v>
      </c>
      <c r="I98" s="6">
        <f t="shared" si="30"/>
        <v>12</v>
      </c>
      <c r="J98" s="8">
        <f t="shared" si="31"/>
        <v>0.83333333333333337</v>
      </c>
      <c r="K98" s="7" t="s">
        <v>9</v>
      </c>
    </row>
    <row r="99" spans="1:11" x14ac:dyDescent="0.25">
      <c r="A99" s="5">
        <v>10</v>
      </c>
      <c r="B99" s="5">
        <v>5</v>
      </c>
      <c r="C99" s="5">
        <f t="shared" ref="C99:C104" si="34">B99-1</f>
        <v>4</v>
      </c>
      <c r="D99" s="5">
        <v>5</v>
      </c>
      <c r="E99" s="5">
        <f t="shared" si="32"/>
        <v>4</v>
      </c>
      <c r="F99" s="5">
        <v>4</v>
      </c>
      <c r="G99" s="5">
        <f t="shared" si="29"/>
        <v>3</v>
      </c>
      <c r="H99" s="6">
        <f t="shared" si="33"/>
        <v>11</v>
      </c>
      <c r="I99" s="6">
        <f t="shared" si="30"/>
        <v>12</v>
      </c>
      <c r="J99" s="8">
        <f t="shared" si="31"/>
        <v>0.91666666666666663</v>
      </c>
      <c r="K99" s="7" t="s">
        <v>9</v>
      </c>
    </row>
    <row r="100" spans="1:11" x14ac:dyDescent="0.25">
      <c r="A100" s="5">
        <v>11</v>
      </c>
      <c r="B100" s="5">
        <v>4</v>
      </c>
      <c r="C100" s="5">
        <f t="shared" si="34"/>
        <v>3</v>
      </c>
      <c r="D100" s="5">
        <v>5</v>
      </c>
      <c r="E100" s="5">
        <f t="shared" si="32"/>
        <v>4</v>
      </c>
      <c r="F100" s="5">
        <v>5</v>
      </c>
      <c r="G100" s="5">
        <f t="shared" si="29"/>
        <v>4</v>
      </c>
      <c r="H100" s="6">
        <f t="shared" si="33"/>
        <v>11</v>
      </c>
      <c r="I100" s="6">
        <f t="shared" si="30"/>
        <v>12</v>
      </c>
      <c r="J100" s="8">
        <f t="shared" si="31"/>
        <v>0.91666666666666663</v>
      </c>
      <c r="K100" s="7" t="s">
        <v>9</v>
      </c>
    </row>
    <row r="101" spans="1:11" x14ac:dyDescent="0.25">
      <c r="A101" s="5">
        <v>12</v>
      </c>
      <c r="B101" s="5">
        <v>4</v>
      </c>
      <c r="C101" s="5">
        <f t="shared" si="34"/>
        <v>3</v>
      </c>
      <c r="D101" s="5">
        <v>4</v>
      </c>
      <c r="E101" s="5">
        <f t="shared" si="32"/>
        <v>3</v>
      </c>
      <c r="F101" s="5">
        <v>5</v>
      </c>
      <c r="G101" s="5">
        <f t="shared" si="29"/>
        <v>4</v>
      </c>
      <c r="H101" s="6">
        <f t="shared" si="33"/>
        <v>10</v>
      </c>
      <c r="I101" s="6">
        <f t="shared" si="30"/>
        <v>12</v>
      </c>
      <c r="J101" s="8">
        <f t="shared" si="31"/>
        <v>0.83333333333333337</v>
      </c>
      <c r="K101" s="7" t="s">
        <v>9</v>
      </c>
    </row>
    <row r="102" spans="1:11" x14ac:dyDescent="0.25">
      <c r="A102" s="5">
        <v>13</v>
      </c>
      <c r="B102" s="5">
        <v>5</v>
      </c>
      <c r="C102" s="5">
        <f t="shared" si="34"/>
        <v>4</v>
      </c>
      <c r="D102" s="5">
        <v>5</v>
      </c>
      <c r="E102" s="5">
        <f t="shared" si="32"/>
        <v>4</v>
      </c>
      <c r="F102" s="5">
        <v>5</v>
      </c>
      <c r="G102" s="5">
        <f t="shared" si="29"/>
        <v>4</v>
      </c>
      <c r="H102" s="6">
        <f t="shared" si="33"/>
        <v>12</v>
      </c>
      <c r="I102" s="6">
        <f t="shared" si="30"/>
        <v>12</v>
      </c>
      <c r="J102" s="8">
        <f>H102/I102</f>
        <v>1</v>
      </c>
      <c r="K102" s="7" t="s">
        <v>9</v>
      </c>
    </row>
    <row r="103" spans="1:11" x14ac:dyDescent="0.25">
      <c r="A103" s="6">
        <v>14</v>
      </c>
      <c r="B103" s="14">
        <v>5</v>
      </c>
      <c r="C103" s="14">
        <f t="shared" si="34"/>
        <v>4</v>
      </c>
      <c r="D103" s="6">
        <v>4</v>
      </c>
      <c r="E103" s="6">
        <f t="shared" si="32"/>
        <v>3</v>
      </c>
      <c r="F103" s="14">
        <v>5</v>
      </c>
      <c r="G103" s="5">
        <f t="shared" si="29"/>
        <v>4</v>
      </c>
      <c r="H103" s="6">
        <f t="shared" si="33"/>
        <v>11</v>
      </c>
      <c r="I103" s="6">
        <f t="shared" si="30"/>
        <v>12</v>
      </c>
      <c r="J103" s="8">
        <f>(H103/I103)</f>
        <v>0.91666666666666663</v>
      </c>
      <c r="K103" s="7" t="s">
        <v>9</v>
      </c>
    </row>
    <row r="104" spans="1:11" x14ac:dyDescent="0.25">
      <c r="A104" s="6">
        <v>15</v>
      </c>
      <c r="B104" s="14">
        <v>5</v>
      </c>
      <c r="C104" s="14">
        <f t="shared" si="34"/>
        <v>4</v>
      </c>
      <c r="D104" s="6">
        <v>4</v>
      </c>
      <c r="E104" s="6">
        <f t="shared" si="32"/>
        <v>3</v>
      </c>
      <c r="F104" s="14">
        <v>5</v>
      </c>
      <c r="G104" s="5">
        <f t="shared" si="29"/>
        <v>4</v>
      </c>
      <c r="H104" s="6">
        <f t="shared" si="33"/>
        <v>11</v>
      </c>
      <c r="I104" s="6">
        <f t="shared" si="30"/>
        <v>12</v>
      </c>
      <c r="J104" s="8">
        <f>(H104/I104)</f>
        <v>0.91666666666666663</v>
      </c>
      <c r="K104" s="7" t="s">
        <v>9</v>
      </c>
    </row>
    <row r="105" spans="1:11" x14ac:dyDescent="0.25">
      <c r="I105" s="9" t="s">
        <v>55</v>
      </c>
      <c r="J105" s="16">
        <f>SUM(J90:J104)</f>
        <v>13.499999999999998</v>
      </c>
    </row>
    <row r="106" spans="1:11" x14ac:dyDescent="0.25">
      <c r="I106" s="17" t="s">
        <v>56</v>
      </c>
      <c r="J106" s="18">
        <f>(J105/15)</f>
        <v>0.89999999999999991</v>
      </c>
    </row>
    <row r="108" spans="1:11" ht="18.75" x14ac:dyDescent="0.3">
      <c r="A108" s="44" t="s">
        <v>51</v>
      </c>
      <c r="B108" s="44"/>
    </row>
    <row r="109" spans="1:11" x14ac:dyDescent="0.25">
      <c r="A109" s="4" t="s">
        <v>0</v>
      </c>
      <c r="B109" s="4" t="s">
        <v>1</v>
      </c>
      <c r="C109" s="4" t="s">
        <v>2</v>
      </c>
      <c r="D109" s="4" t="s">
        <v>3</v>
      </c>
      <c r="E109" s="4" t="s">
        <v>2</v>
      </c>
      <c r="F109" s="4" t="s">
        <v>4</v>
      </c>
      <c r="G109" s="4" t="s">
        <v>2</v>
      </c>
      <c r="H109" s="4" t="s">
        <v>5</v>
      </c>
      <c r="I109" s="4" t="s">
        <v>7</v>
      </c>
      <c r="J109" s="4" t="s">
        <v>6</v>
      </c>
      <c r="K109" s="4" t="s">
        <v>8</v>
      </c>
    </row>
    <row r="110" spans="1:11" x14ac:dyDescent="0.25">
      <c r="A110" s="48" t="s">
        <v>54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50"/>
    </row>
    <row r="111" spans="1:11" x14ac:dyDescent="0.25">
      <c r="A111" s="5">
        <v>1</v>
      </c>
      <c r="B111" s="5">
        <v>4</v>
      </c>
      <c r="C111" s="5">
        <f>B111-1</f>
        <v>3</v>
      </c>
      <c r="D111" s="5">
        <v>4</v>
      </c>
      <c r="E111" s="5">
        <f>D111-1</f>
        <v>3</v>
      </c>
      <c r="F111" s="5">
        <v>5</v>
      </c>
      <c r="G111" s="5">
        <f>(F111-1)</f>
        <v>4</v>
      </c>
      <c r="H111" s="6">
        <f>SUM(C111+E111+G111)</f>
        <v>10</v>
      </c>
      <c r="I111" s="6">
        <f>3*4</f>
        <v>12</v>
      </c>
      <c r="J111" s="8">
        <f>H111/I111</f>
        <v>0.83333333333333337</v>
      </c>
      <c r="K111" s="7" t="s">
        <v>9</v>
      </c>
    </row>
    <row r="112" spans="1:11" x14ac:dyDescent="0.25">
      <c r="A112" s="5">
        <v>2</v>
      </c>
      <c r="B112" s="5">
        <v>4</v>
      </c>
      <c r="C112" s="5">
        <f t="shared" ref="C112:C118" si="35">B112-1</f>
        <v>3</v>
      </c>
      <c r="D112" s="5">
        <v>4</v>
      </c>
      <c r="E112" s="5">
        <f>D112-1</f>
        <v>3</v>
      </c>
      <c r="F112" s="5">
        <v>5</v>
      </c>
      <c r="G112" s="5">
        <f t="shared" ref="G112:G125" si="36">(F112-1)</f>
        <v>4</v>
      </c>
      <c r="H112" s="6">
        <f>SUM(C112+E112+G112)</f>
        <v>10</v>
      </c>
      <c r="I112" s="6">
        <f t="shared" ref="I112:I125" si="37">3*4</f>
        <v>12</v>
      </c>
      <c r="J112" s="8">
        <f t="shared" ref="J112:J122" si="38">H112/I112</f>
        <v>0.83333333333333337</v>
      </c>
      <c r="K112" s="7" t="s">
        <v>9</v>
      </c>
    </row>
    <row r="113" spans="1:11" x14ac:dyDescent="0.25">
      <c r="A113" s="5">
        <v>3</v>
      </c>
      <c r="B113" s="5">
        <v>4</v>
      </c>
      <c r="C113" s="5">
        <f t="shared" si="35"/>
        <v>3</v>
      </c>
      <c r="D113" s="5">
        <v>5</v>
      </c>
      <c r="E113" s="5">
        <f t="shared" ref="E113:E125" si="39">D113-1</f>
        <v>4</v>
      </c>
      <c r="F113" s="5">
        <v>5</v>
      </c>
      <c r="G113" s="5">
        <f t="shared" si="36"/>
        <v>4</v>
      </c>
      <c r="H113" s="6">
        <f>SUM(C113+E113+G113)</f>
        <v>11</v>
      </c>
      <c r="I113" s="6">
        <f t="shared" si="37"/>
        <v>12</v>
      </c>
      <c r="J113" s="8">
        <f t="shared" si="38"/>
        <v>0.91666666666666663</v>
      </c>
      <c r="K113" s="7" t="s">
        <v>9</v>
      </c>
    </row>
    <row r="114" spans="1:11" x14ac:dyDescent="0.25">
      <c r="A114" s="5">
        <v>4</v>
      </c>
      <c r="B114" s="5">
        <v>4</v>
      </c>
      <c r="C114" s="5">
        <f t="shared" si="35"/>
        <v>3</v>
      </c>
      <c r="D114" s="5">
        <v>5</v>
      </c>
      <c r="E114" s="5">
        <f t="shared" si="39"/>
        <v>4</v>
      </c>
      <c r="F114" s="5">
        <v>5</v>
      </c>
      <c r="G114" s="5">
        <f t="shared" si="36"/>
        <v>4</v>
      </c>
      <c r="H114" s="6">
        <f t="shared" ref="H114:H125" si="40">SUM(C114+E114+G114)</f>
        <v>11</v>
      </c>
      <c r="I114" s="6">
        <f t="shared" si="37"/>
        <v>12</v>
      </c>
      <c r="J114" s="8">
        <f t="shared" si="38"/>
        <v>0.91666666666666663</v>
      </c>
      <c r="K114" s="7" t="s">
        <v>9</v>
      </c>
    </row>
    <row r="115" spans="1:11" x14ac:dyDescent="0.25">
      <c r="A115" s="5">
        <v>5</v>
      </c>
      <c r="B115" s="5">
        <v>4</v>
      </c>
      <c r="C115" s="5">
        <f t="shared" si="35"/>
        <v>3</v>
      </c>
      <c r="D115" s="5">
        <v>5</v>
      </c>
      <c r="E115" s="5">
        <f t="shared" si="39"/>
        <v>4</v>
      </c>
      <c r="F115" s="5">
        <v>5</v>
      </c>
      <c r="G115" s="5">
        <f t="shared" si="36"/>
        <v>4</v>
      </c>
      <c r="H115" s="6">
        <f t="shared" si="40"/>
        <v>11</v>
      </c>
      <c r="I115" s="6">
        <f t="shared" si="37"/>
        <v>12</v>
      </c>
      <c r="J115" s="8">
        <f t="shared" si="38"/>
        <v>0.91666666666666663</v>
      </c>
      <c r="K115" s="7" t="s">
        <v>9</v>
      </c>
    </row>
    <row r="116" spans="1:11" x14ac:dyDescent="0.25">
      <c r="A116" s="5">
        <v>6</v>
      </c>
      <c r="B116" s="5">
        <v>4</v>
      </c>
      <c r="C116" s="5">
        <f t="shared" si="35"/>
        <v>3</v>
      </c>
      <c r="D116" s="5">
        <v>5</v>
      </c>
      <c r="E116" s="5">
        <f t="shared" si="39"/>
        <v>4</v>
      </c>
      <c r="F116" s="5">
        <v>4</v>
      </c>
      <c r="G116" s="5">
        <f t="shared" si="36"/>
        <v>3</v>
      </c>
      <c r="H116" s="6">
        <f t="shared" si="40"/>
        <v>10</v>
      </c>
      <c r="I116" s="6">
        <f t="shared" si="37"/>
        <v>12</v>
      </c>
      <c r="J116" s="8">
        <f t="shared" si="38"/>
        <v>0.83333333333333337</v>
      </c>
      <c r="K116" s="7" t="s">
        <v>9</v>
      </c>
    </row>
    <row r="117" spans="1:11" x14ac:dyDescent="0.25">
      <c r="A117" s="5">
        <v>7</v>
      </c>
      <c r="B117" s="5">
        <v>5</v>
      </c>
      <c r="C117" s="5">
        <f t="shared" si="35"/>
        <v>4</v>
      </c>
      <c r="D117" s="5">
        <v>5</v>
      </c>
      <c r="E117" s="5">
        <f t="shared" si="39"/>
        <v>4</v>
      </c>
      <c r="F117" s="5">
        <v>5</v>
      </c>
      <c r="G117" s="5">
        <f t="shared" si="36"/>
        <v>4</v>
      </c>
      <c r="H117" s="6">
        <f t="shared" si="40"/>
        <v>12</v>
      </c>
      <c r="I117" s="6">
        <f t="shared" si="37"/>
        <v>12</v>
      </c>
      <c r="J117" s="8">
        <f t="shared" si="38"/>
        <v>1</v>
      </c>
      <c r="K117" s="7" t="s">
        <v>9</v>
      </c>
    </row>
    <row r="118" spans="1:11" x14ac:dyDescent="0.25">
      <c r="A118" s="5">
        <v>8</v>
      </c>
      <c r="B118" s="5">
        <v>5</v>
      </c>
      <c r="C118" s="5">
        <f t="shared" si="35"/>
        <v>4</v>
      </c>
      <c r="D118" s="5">
        <v>5</v>
      </c>
      <c r="E118" s="5">
        <f t="shared" si="39"/>
        <v>4</v>
      </c>
      <c r="F118" s="5">
        <v>4</v>
      </c>
      <c r="G118" s="5">
        <f t="shared" si="36"/>
        <v>3</v>
      </c>
      <c r="H118" s="6">
        <f t="shared" si="40"/>
        <v>11</v>
      </c>
      <c r="I118" s="6">
        <f t="shared" si="37"/>
        <v>12</v>
      </c>
      <c r="J118" s="8">
        <f t="shared" si="38"/>
        <v>0.91666666666666663</v>
      </c>
      <c r="K118" s="7" t="s">
        <v>9</v>
      </c>
    </row>
    <row r="119" spans="1:11" x14ac:dyDescent="0.25">
      <c r="A119" s="5">
        <v>9</v>
      </c>
      <c r="B119" s="5">
        <v>4</v>
      </c>
      <c r="C119" s="5">
        <f>B119-1</f>
        <v>3</v>
      </c>
      <c r="D119" s="5">
        <v>4</v>
      </c>
      <c r="E119" s="5">
        <f t="shared" si="39"/>
        <v>3</v>
      </c>
      <c r="F119" s="5">
        <v>5</v>
      </c>
      <c r="G119" s="5">
        <f t="shared" si="36"/>
        <v>4</v>
      </c>
      <c r="H119" s="6">
        <f t="shared" si="40"/>
        <v>10</v>
      </c>
      <c r="I119" s="6">
        <f t="shared" si="37"/>
        <v>12</v>
      </c>
      <c r="J119" s="8">
        <f t="shared" si="38"/>
        <v>0.83333333333333337</v>
      </c>
      <c r="K119" s="7" t="s">
        <v>9</v>
      </c>
    </row>
    <row r="120" spans="1:11" x14ac:dyDescent="0.25">
      <c r="A120" s="5">
        <v>10</v>
      </c>
      <c r="B120" s="5">
        <v>5</v>
      </c>
      <c r="C120" s="5">
        <f t="shared" ref="C120:C125" si="41">B120-1</f>
        <v>4</v>
      </c>
      <c r="D120" s="5">
        <v>5</v>
      </c>
      <c r="E120" s="5">
        <f t="shared" si="39"/>
        <v>4</v>
      </c>
      <c r="F120" s="5">
        <v>4</v>
      </c>
      <c r="G120" s="5">
        <f t="shared" si="36"/>
        <v>3</v>
      </c>
      <c r="H120" s="6">
        <f t="shared" si="40"/>
        <v>11</v>
      </c>
      <c r="I120" s="6">
        <f t="shared" si="37"/>
        <v>12</v>
      </c>
      <c r="J120" s="8">
        <f t="shared" si="38"/>
        <v>0.91666666666666663</v>
      </c>
      <c r="K120" s="7" t="s">
        <v>9</v>
      </c>
    </row>
    <row r="121" spans="1:11" x14ac:dyDescent="0.25">
      <c r="A121" s="5">
        <v>11</v>
      </c>
      <c r="B121" s="5">
        <v>4</v>
      </c>
      <c r="C121" s="5">
        <f t="shared" si="41"/>
        <v>3</v>
      </c>
      <c r="D121" s="5">
        <v>5</v>
      </c>
      <c r="E121" s="5">
        <f t="shared" si="39"/>
        <v>4</v>
      </c>
      <c r="F121" s="5">
        <v>5</v>
      </c>
      <c r="G121" s="5">
        <f t="shared" si="36"/>
        <v>4</v>
      </c>
      <c r="H121" s="6">
        <f t="shared" si="40"/>
        <v>11</v>
      </c>
      <c r="I121" s="6">
        <f t="shared" si="37"/>
        <v>12</v>
      </c>
      <c r="J121" s="8">
        <f t="shared" si="38"/>
        <v>0.91666666666666663</v>
      </c>
      <c r="K121" s="7" t="s">
        <v>9</v>
      </c>
    </row>
    <row r="122" spans="1:11" x14ac:dyDescent="0.25">
      <c r="A122" s="5">
        <v>12</v>
      </c>
      <c r="B122" s="5">
        <v>4</v>
      </c>
      <c r="C122" s="5">
        <f t="shared" si="41"/>
        <v>3</v>
      </c>
      <c r="D122" s="5">
        <v>4</v>
      </c>
      <c r="E122" s="5">
        <f t="shared" si="39"/>
        <v>3</v>
      </c>
      <c r="F122" s="5">
        <v>5</v>
      </c>
      <c r="G122" s="5">
        <f t="shared" si="36"/>
        <v>4</v>
      </c>
      <c r="H122" s="6">
        <f t="shared" si="40"/>
        <v>10</v>
      </c>
      <c r="I122" s="6">
        <f t="shared" si="37"/>
        <v>12</v>
      </c>
      <c r="J122" s="8">
        <f t="shared" si="38"/>
        <v>0.83333333333333337</v>
      </c>
      <c r="K122" s="7" t="s">
        <v>9</v>
      </c>
    </row>
    <row r="123" spans="1:11" x14ac:dyDescent="0.25">
      <c r="A123" s="5">
        <v>13</v>
      </c>
      <c r="B123" s="5">
        <v>5</v>
      </c>
      <c r="C123" s="5">
        <f t="shared" si="41"/>
        <v>4</v>
      </c>
      <c r="D123" s="5">
        <v>5</v>
      </c>
      <c r="E123" s="5">
        <f t="shared" si="39"/>
        <v>4</v>
      </c>
      <c r="F123" s="5">
        <v>5</v>
      </c>
      <c r="G123" s="5">
        <f t="shared" si="36"/>
        <v>4</v>
      </c>
      <c r="H123" s="6">
        <f t="shared" si="40"/>
        <v>12</v>
      </c>
      <c r="I123" s="6">
        <f t="shared" si="37"/>
        <v>12</v>
      </c>
      <c r="J123" s="8">
        <f>H123/I123</f>
        <v>1</v>
      </c>
      <c r="K123" s="7" t="s">
        <v>9</v>
      </c>
    </row>
    <row r="124" spans="1:11" x14ac:dyDescent="0.25">
      <c r="A124" s="6">
        <v>14</v>
      </c>
      <c r="B124" s="14">
        <v>5</v>
      </c>
      <c r="C124" s="14">
        <f t="shared" si="41"/>
        <v>4</v>
      </c>
      <c r="D124" s="6">
        <v>4</v>
      </c>
      <c r="E124" s="6">
        <f t="shared" si="39"/>
        <v>3</v>
      </c>
      <c r="F124" s="14">
        <v>5</v>
      </c>
      <c r="G124" s="5">
        <f t="shared" si="36"/>
        <v>4</v>
      </c>
      <c r="H124" s="6">
        <f t="shared" si="40"/>
        <v>11</v>
      </c>
      <c r="I124" s="6">
        <f t="shared" si="37"/>
        <v>12</v>
      </c>
      <c r="J124" s="8">
        <f>(H124/I124)</f>
        <v>0.91666666666666663</v>
      </c>
      <c r="K124" s="7" t="s">
        <v>9</v>
      </c>
    </row>
    <row r="125" spans="1:11" x14ac:dyDescent="0.25">
      <c r="A125" s="6">
        <v>15</v>
      </c>
      <c r="B125" s="14">
        <v>5</v>
      </c>
      <c r="C125" s="14">
        <f t="shared" si="41"/>
        <v>4</v>
      </c>
      <c r="D125" s="6">
        <v>4</v>
      </c>
      <c r="E125" s="6">
        <f t="shared" si="39"/>
        <v>3</v>
      </c>
      <c r="F125" s="14">
        <v>5</v>
      </c>
      <c r="G125" s="5">
        <f t="shared" si="36"/>
        <v>4</v>
      </c>
      <c r="H125" s="6">
        <f t="shared" si="40"/>
        <v>11</v>
      </c>
      <c r="I125" s="6">
        <f t="shared" si="37"/>
        <v>12</v>
      </c>
      <c r="J125" s="8">
        <f>(H125/I125)</f>
        <v>0.91666666666666663</v>
      </c>
      <c r="K125" s="7" t="s">
        <v>9</v>
      </c>
    </row>
    <row r="126" spans="1:11" x14ac:dyDescent="0.25">
      <c r="I126" s="9" t="s">
        <v>55</v>
      </c>
      <c r="J126" s="16">
        <f>SUM(J111:J125)</f>
        <v>13.499999999999998</v>
      </c>
    </row>
    <row r="127" spans="1:11" x14ac:dyDescent="0.25">
      <c r="I127" s="17" t="s">
        <v>56</v>
      </c>
      <c r="J127" s="18">
        <f>(J126/15)</f>
        <v>0.89999999999999991</v>
      </c>
    </row>
    <row r="129" spans="9:11" x14ac:dyDescent="0.25">
      <c r="I129" s="19" t="s">
        <v>60</v>
      </c>
      <c r="J129" s="20">
        <f>(J127+J106+J85+J64+J43+J22)</f>
        <v>5.4</v>
      </c>
    </row>
    <row r="130" spans="9:11" x14ac:dyDescent="0.25">
      <c r="I130" s="19" t="s">
        <v>61</v>
      </c>
      <c r="J130" s="20">
        <f>(J129/6)</f>
        <v>0.9</v>
      </c>
      <c r="K130" s="21" t="s">
        <v>59</v>
      </c>
    </row>
    <row r="133" spans="9:11" x14ac:dyDescent="0.25">
      <c r="J133" s="13">
        <v>0.9</v>
      </c>
      <c r="K133">
        <v>0.92</v>
      </c>
    </row>
    <row r="134" spans="9:11" x14ac:dyDescent="0.25">
      <c r="J134" s="13"/>
      <c r="K134" s="13">
        <f>(J133+K133)</f>
        <v>1.82</v>
      </c>
    </row>
    <row r="135" spans="9:11" x14ac:dyDescent="0.25">
      <c r="K135">
        <f>(K134/2)</f>
        <v>0.91</v>
      </c>
    </row>
  </sheetData>
  <mergeCells count="12">
    <mergeCell ref="A3:B3"/>
    <mergeCell ref="A5:K5"/>
    <mergeCell ref="A108:B108"/>
    <mergeCell ref="A110:K110"/>
    <mergeCell ref="A24:B24"/>
    <mergeCell ref="A26:K26"/>
    <mergeCell ref="A45:B45"/>
    <mergeCell ref="A47:K47"/>
    <mergeCell ref="A66:B66"/>
    <mergeCell ref="A68:K68"/>
    <mergeCell ref="A87:B87"/>
    <mergeCell ref="A89:K8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"/>
  <sheetViews>
    <sheetView tabSelected="1" zoomScale="90" zoomScaleNormal="90" workbookViewId="0">
      <selection activeCell="O52" sqref="O52"/>
    </sheetView>
  </sheetViews>
  <sheetFormatPr defaultRowHeight="15" x14ac:dyDescent="0.25"/>
  <cols>
    <col min="1" max="1" width="4.85546875" customWidth="1"/>
    <col min="2" max="2" width="24.5703125" customWidth="1"/>
    <col min="3" max="3" width="13.7109375" customWidth="1"/>
    <col min="4" max="4" width="15.28515625" customWidth="1"/>
    <col min="5" max="5" width="12.7109375" customWidth="1"/>
    <col min="6" max="6" width="13.42578125" customWidth="1"/>
    <col min="7" max="7" width="14.5703125" customWidth="1"/>
    <col min="8" max="8" width="13.28515625" customWidth="1"/>
    <col min="9" max="9" width="13.140625" customWidth="1"/>
    <col min="10" max="11" width="13.28515625" customWidth="1"/>
    <col min="12" max="12" width="16.28515625" customWidth="1"/>
    <col min="13" max="13" width="14.85546875" customWidth="1"/>
    <col min="14" max="14" width="16.28515625" customWidth="1"/>
    <col min="15" max="15" width="14.7109375" customWidth="1"/>
    <col min="16" max="16" width="14.140625" customWidth="1"/>
    <col min="17" max="17" width="16.5703125" customWidth="1"/>
  </cols>
  <sheetData>
    <row r="2" spans="1:19" ht="21" x14ac:dyDescent="0.35">
      <c r="B2" s="2" t="s">
        <v>44</v>
      </c>
    </row>
    <row r="5" spans="1:19" x14ac:dyDescent="0.2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62</v>
      </c>
      <c r="J5" s="10" t="s">
        <v>63</v>
      </c>
      <c r="K5" s="10" t="s">
        <v>64</v>
      </c>
      <c r="L5" s="10" t="s">
        <v>65</v>
      </c>
      <c r="M5" s="10" t="s">
        <v>66</v>
      </c>
      <c r="N5" s="10" t="s">
        <v>67</v>
      </c>
      <c r="O5" s="10" t="s">
        <v>68</v>
      </c>
      <c r="P5" s="10" t="s">
        <v>69</v>
      </c>
      <c r="Q5" s="10" t="s">
        <v>70</v>
      </c>
    </row>
    <row r="6" spans="1:19" x14ac:dyDescent="0.25">
      <c r="A6" s="6"/>
      <c r="B6" s="6"/>
      <c r="C6" s="6"/>
      <c r="D6" s="6"/>
      <c r="E6" s="6"/>
      <c r="F6" s="6"/>
      <c r="G6" s="6"/>
      <c r="H6" s="15"/>
      <c r="I6" s="9"/>
      <c r="J6" s="9"/>
      <c r="K6" s="9"/>
      <c r="L6" s="9"/>
      <c r="M6" s="9"/>
      <c r="N6" s="9"/>
      <c r="O6" s="9"/>
      <c r="P6" s="9"/>
      <c r="Q6" s="9"/>
    </row>
    <row r="7" spans="1:19" ht="15.75" x14ac:dyDescent="0.25">
      <c r="A7" s="25" t="s">
        <v>21</v>
      </c>
      <c r="B7" s="26"/>
      <c r="C7" s="26"/>
      <c r="D7" s="26"/>
      <c r="E7" s="26"/>
      <c r="F7" s="26"/>
      <c r="G7" s="26"/>
      <c r="H7" s="26"/>
      <c r="I7" s="28"/>
      <c r="J7" s="28"/>
      <c r="K7" s="25"/>
      <c r="L7" s="26"/>
      <c r="M7" s="26"/>
      <c r="N7" s="26"/>
      <c r="O7" s="26"/>
      <c r="P7" s="26"/>
      <c r="Q7" s="27"/>
    </row>
    <row r="8" spans="1:19" x14ac:dyDescent="0.25">
      <c r="A8" s="5">
        <v>1</v>
      </c>
      <c r="B8" s="5" t="s">
        <v>24</v>
      </c>
      <c r="C8" s="5">
        <v>4</v>
      </c>
      <c r="D8" s="5">
        <v>4</v>
      </c>
      <c r="E8" s="5">
        <v>4</v>
      </c>
      <c r="F8" s="5">
        <v>4</v>
      </c>
      <c r="G8" s="5">
        <v>4</v>
      </c>
      <c r="H8" s="29">
        <v>3</v>
      </c>
      <c r="I8" s="5">
        <v>3</v>
      </c>
      <c r="J8" s="5">
        <v>4</v>
      </c>
      <c r="K8" s="5">
        <v>3</v>
      </c>
      <c r="L8" s="5">
        <v>4</v>
      </c>
      <c r="M8" s="5">
        <v>4</v>
      </c>
      <c r="N8" s="5">
        <v>4</v>
      </c>
      <c r="O8" s="5">
        <v>4</v>
      </c>
      <c r="P8" s="5">
        <v>4</v>
      </c>
      <c r="Q8" s="5">
        <v>4</v>
      </c>
    </row>
    <row r="9" spans="1:19" x14ac:dyDescent="0.25">
      <c r="A9" s="5">
        <v>2</v>
      </c>
      <c r="B9" s="5" t="s">
        <v>25</v>
      </c>
      <c r="C9" s="5">
        <v>4</v>
      </c>
      <c r="D9" s="5">
        <v>3</v>
      </c>
      <c r="E9" s="5">
        <v>3</v>
      </c>
      <c r="F9" s="5">
        <v>3</v>
      </c>
      <c r="G9" s="5">
        <v>3</v>
      </c>
      <c r="H9" s="29">
        <v>4</v>
      </c>
      <c r="I9" s="5">
        <v>4</v>
      </c>
      <c r="J9" s="5">
        <v>3</v>
      </c>
      <c r="K9" s="5">
        <v>4</v>
      </c>
      <c r="L9" s="5">
        <v>4</v>
      </c>
      <c r="M9" s="5">
        <v>4</v>
      </c>
      <c r="N9" s="5">
        <v>3</v>
      </c>
      <c r="O9" s="5">
        <v>3</v>
      </c>
      <c r="P9" s="5">
        <v>4</v>
      </c>
      <c r="Q9" s="5">
        <v>2</v>
      </c>
    </row>
    <row r="10" spans="1:19" x14ac:dyDescent="0.25">
      <c r="A10" s="5">
        <v>3</v>
      </c>
      <c r="B10" s="5" t="s">
        <v>26</v>
      </c>
      <c r="C10" s="5">
        <v>3</v>
      </c>
      <c r="D10" s="5">
        <v>4</v>
      </c>
      <c r="E10" s="5">
        <v>3</v>
      </c>
      <c r="F10" s="5">
        <v>4</v>
      </c>
      <c r="G10" s="5">
        <v>4</v>
      </c>
      <c r="H10" s="29">
        <v>3</v>
      </c>
      <c r="I10" s="5">
        <v>3</v>
      </c>
      <c r="J10" s="5">
        <v>4</v>
      </c>
      <c r="K10" s="5">
        <v>4</v>
      </c>
      <c r="L10" s="5">
        <v>3</v>
      </c>
      <c r="M10" s="5">
        <v>3</v>
      </c>
      <c r="N10" s="5">
        <v>4</v>
      </c>
      <c r="O10" s="5">
        <v>4</v>
      </c>
      <c r="P10" s="5">
        <v>4</v>
      </c>
      <c r="Q10" s="5">
        <v>4</v>
      </c>
    </row>
    <row r="11" spans="1:19" x14ac:dyDescent="0.25">
      <c r="A11" s="5">
        <v>4</v>
      </c>
      <c r="B11" s="5" t="s">
        <v>27</v>
      </c>
      <c r="C11" s="5">
        <v>4</v>
      </c>
      <c r="D11" s="5">
        <v>3</v>
      </c>
      <c r="E11" s="5">
        <v>4</v>
      </c>
      <c r="F11" s="5">
        <v>3</v>
      </c>
      <c r="G11" s="5">
        <v>4</v>
      </c>
      <c r="H11" s="29">
        <v>4</v>
      </c>
      <c r="I11" s="5">
        <v>4</v>
      </c>
      <c r="J11" s="5">
        <v>3</v>
      </c>
      <c r="K11" s="5">
        <v>3</v>
      </c>
      <c r="L11" s="5">
        <v>4</v>
      </c>
      <c r="M11" s="5">
        <v>4</v>
      </c>
      <c r="N11" s="5">
        <v>3</v>
      </c>
      <c r="O11" s="5">
        <v>4</v>
      </c>
      <c r="P11" s="5">
        <v>3</v>
      </c>
      <c r="Q11" s="5">
        <v>4</v>
      </c>
    </row>
    <row r="12" spans="1:19" x14ac:dyDescent="0.25">
      <c r="A12" s="5">
        <v>5</v>
      </c>
      <c r="B12" s="5" t="s">
        <v>28</v>
      </c>
      <c r="C12" s="5">
        <v>3</v>
      </c>
      <c r="D12" s="5">
        <v>4</v>
      </c>
      <c r="E12" s="5">
        <v>4</v>
      </c>
      <c r="F12" s="5">
        <v>4</v>
      </c>
      <c r="G12" s="5">
        <v>3</v>
      </c>
      <c r="H12" s="29">
        <v>3</v>
      </c>
      <c r="I12" s="5">
        <v>3</v>
      </c>
      <c r="J12" s="5">
        <v>4</v>
      </c>
      <c r="K12" s="5">
        <v>4</v>
      </c>
      <c r="L12" s="5">
        <v>4</v>
      </c>
      <c r="M12" s="5">
        <v>3</v>
      </c>
      <c r="N12" s="5">
        <v>3</v>
      </c>
      <c r="O12" s="5">
        <v>3</v>
      </c>
      <c r="P12" s="5">
        <v>4</v>
      </c>
      <c r="Q12" s="5">
        <v>4</v>
      </c>
    </row>
    <row r="13" spans="1:19" x14ac:dyDescent="0.25">
      <c r="A13" s="5">
        <v>6</v>
      </c>
      <c r="B13" s="5" t="s">
        <v>29</v>
      </c>
      <c r="C13" s="5">
        <v>4</v>
      </c>
      <c r="D13" s="5">
        <v>3</v>
      </c>
      <c r="E13" s="5">
        <v>3</v>
      </c>
      <c r="F13" s="5">
        <v>4</v>
      </c>
      <c r="G13" s="5">
        <v>4</v>
      </c>
      <c r="H13" s="29">
        <v>4</v>
      </c>
      <c r="I13" s="5">
        <v>4</v>
      </c>
      <c r="J13" s="5">
        <v>4</v>
      </c>
      <c r="K13" s="5">
        <v>4</v>
      </c>
      <c r="L13" s="5">
        <v>3</v>
      </c>
      <c r="M13" s="5">
        <v>4</v>
      </c>
      <c r="N13" s="5">
        <v>4</v>
      </c>
      <c r="O13" s="5">
        <v>4</v>
      </c>
      <c r="P13" s="5">
        <v>4</v>
      </c>
      <c r="Q13" s="5">
        <v>4</v>
      </c>
    </row>
    <row r="14" spans="1:19" x14ac:dyDescent="0.25">
      <c r="A14" s="42"/>
      <c r="B14" s="43"/>
      <c r="C14" s="30">
        <f>SUM(C8:C13)</f>
        <v>22</v>
      </c>
      <c r="D14" s="30">
        <f t="shared" ref="D14:Q14" si="0">SUM(D8:D13)</f>
        <v>21</v>
      </c>
      <c r="E14" s="30">
        <f t="shared" si="0"/>
        <v>21</v>
      </c>
      <c r="F14" s="30">
        <f t="shared" si="0"/>
        <v>22</v>
      </c>
      <c r="G14" s="30">
        <f t="shared" si="0"/>
        <v>22</v>
      </c>
      <c r="H14" s="30">
        <f t="shared" si="0"/>
        <v>21</v>
      </c>
      <c r="I14" s="30">
        <f t="shared" si="0"/>
        <v>21</v>
      </c>
      <c r="J14" s="30">
        <f t="shared" si="0"/>
        <v>22</v>
      </c>
      <c r="K14" s="30">
        <f t="shared" si="0"/>
        <v>22</v>
      </c>
      <c r="L14" s="30">
        <f t="shared" si="0"/>
        <v>22</v>
      </c>
      <c r="M14" s="30">
        <f t="shared" si="0"/>
        <v>22</v>
      </c>
      <c r="N14" s="30">
        <f t="shared" si="0"/>
        <v>21</v>
      </c>
      <c r="O14" s="30">
        <f t="shared" si="0"/>
        <v>22</v>
      </c>
      <c r="P14" s="30">
        <f t="shared" si="0"/>
        <v>23</v>
      </c>
      <c r="Q14" s="30">
        <f t="shared" si="0"/>
        <v>22</v>
      </c>
      <c r="R14" s="13"/>
    </row>
    <row r="15" spans="1:19" x14ac:dyDescent="0.25">
      <c r="C15" s="52">
        <v>24</v>
      </c>
      <c r="D15" s="52">
        <v>24</v>
      </c>
      <c r="E15" s="52">
        <v>24</v>
      </c>
      <c r="F15" s="52">
        <v>24</v>
      </c>
      <c r="G15" s="52">
        <v>24</v>
      </c>
      <c r="H15" s="52">
        <v>24</v>
      </c>
      <c r="I15" s="52">
        <v>24</v>
      </c>
      <c r="J15" s="52">
        <v>24</v>
      </c>
      <c r="K15" s="52">
        <v>24</v>
      </c>
      <c r="L15" s="52">
        <v>24</v>
      </c>
      <c r="M15" s="52">
        <v>24</v>
      </c>
      <c r="N15" s="52">
        <v>24</v>
      </c>
      <c r="O15" s="52">
        <v>24</v>
      </c>
      <c r="P15" s="52">
        <v>24</v>
      </c>
      <c r="Q15" s="52">
        <v>24</v>
      </c>
      <c r="R15" s="13"/>
    </row>
    <row r="16" spans="1:19" x14ac:dyDescent="0.25">
      <c r="C16" s="23">
        <f>(C14/C15)*100%</f>
        <v>0.91666666666666663</v>
      </c>
      <c r="D16" s="23">
        <f t="shared" ref="D16:Q16" si="1">(D14/D15)*100%</f>
        <v>0.875</v>
      </c>
      <c r="E16" s="23">
        <f t="shared" si="1"/>
        <v>0.875</v>
      </c>
      <c r="F16" s="23">
        <f t="shared" si="1"/>
        <v>0.91666666666666663</v>
      </c>
      <c r="G16" s="23">
        <f t="shared" si="1"/>
        <v>0.91666666666666663</v>
      </c>
      <c r="H16" s="23">
        <f t="shared" si="1"/>
        <v>0.875</v>
      </c>
      <c r="I16" s="23">
        <f t="shared" si="1"/>
        <v>0.875</v>
      </c>
      <c r="J16" s="23">
        <f t="shared" si="1"/>
        <v>0.91666666666666663</v>
      </c>
      <c r="K16" s="23">
        <f t="shared" si="1"/>
        <v>0.91666666666666663</v>
      </c>
      <c r="L16" s="23">
        <f t="shared" si="1"/>
        <v>0.91666666666666663</v>
      </c>
      <c r="M16" s="23">
        <f t="shared" si="1"/>
        <v>0.91666666666666663</v>
      </c>
      <c r="N16" s="23">
        <f t="shared" si="1"/>
        <v>0.875</v>
      </c>
      <c r="O16" s="23">
        <f t="shared" si="1"/>
        <v>0.91666666666666663</v>
      </c>
      <c r="P16" s="23">
        <f t="shared" si="1"/>
        <v>0.95833333333333337</v>
      </c>
      <c r="Q16" s="23">
        <f t="shared" si="1"/>
        <v>0.91666666666666663</v>
      </c>
      <c r="R16" s="13">
        <f>SUM(C16:Q16)</f>
        <v>13.583333333333332</v>
      </c>
      <c r="S16" s="23">
        <f>(R16/15)</f>
        <v>0.90555555555555545</v>
      </c>
    </row>
    <row r="17" spans="1:21" x14ac:dyDescent="0.25">
      <c r="R17" s="13"/>
      <c r="S17" s="23"/>
    </row>
    <row r="18" spans="1:21" ht="15.75" x14ac:dyDescent="0.25">
      <c r="A18" s="32" t="s">
        <v>22</v>
      </c>
      <c r="B18" s="33"/>
      <c r="C18" s="33"/>
      <c r="D18" s="33"/>
      <c r="E18" s="33"/>
      <c r="F18" s="33"/>
      <c r="G18" s="33"/>
      <c r="H18" s="33"/>
      <c r="I18" s="34"/>
      <c r="J18" s="34"/>
      <c r="K18" s="41"/>
      <c r="L18" s="41"/>
      <c r="M18" s="41"/>
      <c r="N18" s="41"/>
      <c r="O18" s="41"/>
      <c r="P18" s="41"/>
      <c r="Q18" s="35"/>
      <c r="R18" s="13"/>
      <c r="S18" s="23"/>
    </row>
    <row r="19" spans="1:21" x14ac:dyDescent="0.25">
      <c r="A19" s="5">
        <v>7</v>
      </c>
      <c r="B19" s="5" t="s">
        <v>30</v>
      </c>
      <c r="C19" s="5">
        <v>4</v>
      </c>
      <c r="D19" s="5">
        <v>3</v>
      </c>
      <c r="E19" s="5">
        <v>3</v>
      </c>
      <c r="F19" s="5">
        <v>4</v>
      </c>
      <c r="G19" s="5">
        <v>4</v>
      </c>
      <c r="H19" s="5">
        <v>4</v>
      </c>
      <c r="I19" s="5">
        <v>4</v>
      </c>
      <c r="J19" s="5">
        <v>4</v>
      </c>
      <c r="K19" s="5">
        <v>4</v>
      </c>
      <c r="L19" s="5">
        <v>3</v>
      </c>
      <c r="M19" s="5">
        <v>3</v>
      </c>
      <c r="N19" s="5">
        <v>3</v>
      </c>
      <c r="O19" s="5">
        <v>4</v>
      </c>
      <c r="P19" s="5">
        <v>4</v>
      </c>
      <c r="Q19" s="5">
        <v>4</v>
      </c>
      <c r="R19" s="13"/>
      <c r="S19" s="23"/>
    </row>
    <row r="20" spans="1:21" x14ac:dyDescent="0.25">
      <c r="A20" s="5">
        <v>8</v>
      </c>
      <c r="B20" s="5" t="s">
        <v>31</v>
      </c>
      <c r="C20" s="5">
        <v>3</v>
      </c>
      <c r="D20" s="5">
        <v>4</v>
      </c>
      <c r="E20" s="5">
        <v>4</v>
      </c>
      <c r="F20" s="5">
        <v>3</v>
      </c>
      <c r="G20" s="5">
        <v>3</v>
      </c>
      <c r="H20" s="5">
        <v>3</v>
      </c>
      <c r="I20" s="5">
        <v>4</v>
      </c>
      <c r="J20" s="5">
        <v>3</v>
      </c>
      <c r="K20" s="5">
        <v>3</v>
      </c>
      <c r="L20" s="5">
        <v>4</v>
      </c>
      <c r="M20" s="5">
        <v>4</v>
      </c>
      <c r="N20" s="5">
        <v>4</v>
      </c>
      <c r="O20" s="5">
        <v>4</v>
      </c>
      <c r="P20" s="5">
        <v>3</v>
      </c>
      <c r="Q20" s="5">
        <v>3</v>
      </c>
      <c r="R20" s="13"/>
      <c r="S20" s="23"/>
    </row>
    <row r="21" spans="1:21" x14ac:dyDescent="0.25">
      <c r="A21" s="42"/>
      <c r="B21" s="43"/>
      <c r="C21" s="43">
        <f>SUM(C19:C20)</f>
        <v>7</v>
      </c>
      <c r="D21" s="43">
        <f t="shared" ref="D21:Q21" si="2">SUM(D19:D20)</f>
        <v>7</v>
      </c>
      <c r="E21" s="43">
        <f t="shared" si="2"/>
        <v>7</v>
      </c>
      <c r="F21" s="43">
        <f t="shared" si="2"/>
        <v>7</v>
      </c>
      <c r="G21" s="43">
        <f t="shared" si="2"/>
        <v>7</v>
      </c>
      <c r="H21" s="43">
        <f t="shared" si="2"/>
        <v>7</v>
      </c>
      <c r="I21" s="43">
        <f t="shared" si="2"/>
        <v>8</v>
      </c>
      <c r="J21" s="43">
        <f t="shared" si="2"/>
        <v>7</v>
      </c>
      <c r="K21" s="43">
        <f t="shared" si="2"/>
        <v>7</v>
      </c>
      <c r="L21" s="43">
        <f t="shared" si="2"/>
        <v>7</v>
      </c>
      <c r="M21" s="43">
        <f t="shared" si="2"/>
        <v>7</v>
      </c>
      <c r="N21" s="43">
        <f t="shared" si="2"/>
        <v>7</v>
      </c>
      <c r="O21" s="43">
        <f t="shared" si="2"/>
        <v>8</v>
      </c>
      <c r="P21" s="43">
        <f t="shared" si="2"/>
        <v>7</v>
      </c>
      <c r="Q21" s="43">
        <f t="shared" si="2"/>
        <v>7</v>
      </c>
      <c r="R21" s="13"/>
      <c r="S21" s="23"/>
    </row>
    <row r="22" spans="1:21" x14ac:dyDescent="0.25">
      <c r="C22">
        <v>8</v>
      </c>
      <c r="D22">
        <v>8</v>
      </c>
      <c r="E22">
        <v>8</v>
      </c>
      <c r="F22">
        <v>8</v>
      </c>
      <c r="G22">
        <v>8</v>
      </c>
      <c r="H22">
        <v>8</v>
      </c>
      <c r="I22">
        <v>8</v>
      </c>
      <c r="J22">
        <v>8</v>
      </c>
      <c r="K22">
        <v>8</v>
      </c>
      <c r="L22">
        <v>8</v>
      </c>
      <c r="M22">
        <v>8</v>
      </c>
      <c r="N22">
        <v>8</v>
      </c>
      <c r="O22">
        <v>8</v>
      </c>
      <c r="P22">
        <v>8</v>
      </c>
      <c r="Q22">
        <v>8</v>
      </c>
      <c r="R22" s="13"/>
      <c r="S22" s="23"/>
    </row>
    <row r="23" spans="1:21" x14ac:dyDescent="0.25">
      <c r="C23" s="13">
        <f>(C21/C22)</f>
        <v>0.875</v>
      </c>
      <c r="D23" s="13">
        <f t="shared" ref="D23:Q23" si="3">(D21/D22)</f>
        <v>0.875</v>
      </c>
      <c r="E23" s="13">
        <f t="shared" si="3"/>
        <v>0.875</v>
      </c>
      <c r="F23" s="13">
        <f t="shared" si="3"/>
        <v>0.875</v>
      </c>
      <c r="G23" s="13">
        <f t="shared" si="3"/>
        <v>0.875</v>
      </c>
      <c r="H23" s="13">
        <f t="shared" si="3"/>
        <v>0.875</v>
      </c>
      <c r="I23" s="13">
        <f t="shared" si="3"/>
        <v>1</v>
      </c>
      <c r="J23" s="13">
        <f t="shared" si="3"/>
        <v>0.875</v>
      </c>
      <c r="K23" s="13">
        <f t="shared" si="3"/>
        <v>0.875</v>
      </c>
      <c r="L23" s="13">
        <f t="shared" si="3"/>
        <v>0.875</v>
      </c>
      <c r="M23" s="13">
        <f t="shared" si="3"/>
        <v>0.875</v>
      </c>
      <c r="N23" s="13">
        <f t="shared" si="3"/>
        <v>0.875</v>
      </c>
      <c r="O23" s="13">
        <f t="shared" si="3"/>
        <v>1</v>
      </c>
      <c r="P23" s="13">
        <f t="shared" si="3"/>
        <v>0.875</v>
      </c>
      <c r="Q23" s="13">
        <f t="shared" si="3"/>
        <v>0.875</v>
      </c>
      <c r="R23" s="13">
        <f t="shared" ref="R23" si="4">SUM(C23:Q23)</f>
        <v>13.375</v>
      </c>
      <c r="S23" s="23">
        <f t="shared" ref="S23:S38" si="5">(R23/15)</f>
        <v>0.89166666666666672</v>
      </c>
    </row>
    <row r="26" spans="1:21" ht="15.75" x14ac:dyDescent="0.25">
      <c r="A26" s="36" t="s">
        <v>23</v>
      </c>
      <c r="B26" s="38"/>
      <c r="C26" s="38"/>
      <c r="D26" s="38"/>
      <c r="E26" s="38"/>
      <c r="F26" s="38"/>
      <c r="G26" s="38"/>
      <c r="H26" s="38"/>
      <c r="I26" s="37"/>
      <c r="J26" s="38"/>
      <c r="K26" s="38"/>
      <c r="L26" s="38"/>
      <c r="M26" s="38"/>
      <c r="N26" s="38"/>
      <c r="O26" s="38"/>
      <c r="P26" s="38"/>
      <c r="Q26" s="40"/>
    </row>
    <row r="27" spans="1:21" x14ac:dyDescent="0.25">
      <c r="A27" s="5">
        <v>9</v>
      </c>
      <c r="B27" s="5" t="s">
        <v>32</v>
      </c>
      <c r="C27" s="5">
        <v>4</v>
      </c>
      <c r="D27" s="5">
        <v>3</v>
      </c>
      <c r="E27" s="5">
        <v>4</v>
      </c>
      <c r="F27" s="5">
        <v>4</v>
      </c>
      <c r="G27" s="5">
        <v>3</v>
      </c>
      <c r="H27" s="5">
        <v>4</v>
      </c>
      <c r="I27" s="5">
        <v>4</v>
      </c>
      <c r="J27" s="5">
        <v>4</v>
      </c>
      <c r="K27" s="5">
        <v>4</v>
      </c>
      <c r="L27" s="5">
        <v>4</v>
      </c>
      <c r="M27" s="5">
        <v>4</v>
      </c>
      <c r="N27" s="5">
        <v>4</v>
      </c>
      <c r="O27" s="5">
        <v>4</v>
      </c>
      <c r="P27" s="5">
        <v>4</v>
      </c>
      <c r="Q27" s="5">
        <v>4</v>
      </c>
    </row>
    <row r="28" spans="1:21" x14ac:dyDescent="0.25">
      <c r="A28" s="5">
        <v>10</v>
      </c>
      <c r="B28" s="5" t="s">
        <v>33</v>
      </c>
      <c r="C28" s="5">
        <v>3</v>
      </c>
      <c r="D28" s="5">
        <v>4</v>
      </c>
      <c r="E28" s="5">
        <v>3</v>
      </c>
      <c r="F28" s="5">
        <v>3</v>
      </c>
      <c r="G28" s="5">
        <v>4</v>
      </c>
      <c r="H28" s="5">
        <v>4</v>
      </c>
      <c r="I28" s="5">
        <v>4</v>
      </c>
      <c r="J28" s="5">
        <v>3</v>
      </c>
      <c r="K28" s="5">
        <v>3</v>
      </c>
      <c r="L28" s="5">
        <v>4</v>
      </c>
      <c r="M28" s="5">
        <v>4</v>
      </c>
      <c r="N28" s="5">
        <v>3</v>
      </c>
      <c r="O28" s="5">
        <v>3</v>
      </c>
      <c r="P28" s="5">
        <v>3</v>
      </c>
      <c r="Q28" s="5">
        <v>3</v>
      </c>
    </row>
    <row r="29" spans="1:21" x14ac:dyDescent="0.25">
      <c r="A29" s="5">
        <v>11</v>
      </c>
      <c r="B29" s="5" t="s">
        <v>34</v>
      </c>
      <c r="C29" s="5">
        <v>4</v>
      </c>
      <c r="D29" s="5">
        <v>4</v>
      </c>
      <c r="E29" s="5">
        <v>4</v>
      </c>
      <c r="F29" s="5">
        <v>3</v>
      </c>
      <c r="G29" s="5">
        <v>3</v>
      </c>
      <c r="H29" s="5">
        <v>3</v>
      </c>
      <c r="I29" s="5">
        <v>3</v>
      </c>
      <c r="J29" s="5">
        <v>4</v>
      </c>
      <c r="K29" s="5">
        <v>4</v>
      </c>
      <c r="L29" s="5">
        <v>3</v>
      </c>
      <c r="M29" s="5">
        <v>3</v>
      </c>
      <c r="N29" s="5">
        <v>4</v>
      </c>
      <c r="O29" s="5">
        <v>3</v>
      </c>
      <c r="P29" s="5">
        <v>4</v>
      </c>
      <c r="Q29" s="5">
        <v>3</v>
      </c>
    </row>
    <row r="30" spans="1:21" x14ac:dyDescent="0.25">
      <c r="A30" s="5">
        <v>12</v>
      </c>
      <c r="B30" s="5" t="s">
        <v>35</v>
      </c>
      <c r="C30" s="5">
        <v>4</v>
      </c>
      <c r="D30" s="5">
        <v>4</v>
      </c>
      <c r="E30" s="5">
        <v>4</v>
      </c>
      <c r="F30" s="5">
        <v>4</v>
      </c>
      <c r="G30" s="5">
        <v>4</v>
      </c>
      <c r="H30" s="5">
        <v>4</v>
      </c>
      <c r="I30" s="5">
        <v>4</v>
      </c>
      <c r="J30" s="5">
        <v>4</v>
      </c>
      <c r="K30" s="5">
        <v>3</v>
      </c>
      <c r="L30" s="5">
        <v>4</v>
      </c>
      <c r="M30" s="5">
        <v>3</v>
      </c>
      <c r="N30" s="5">
        <v>3</v>
      </c>
      <c r="O30" s="5">
        <v>4</v>
      </c>
      <c r="P30" s="5">
        <v>4</v>
      </c>
      <c r="Q30" s="5">
        <v>4</v>
      </c>
    </row>
    <row r="31" spans="1:21" x14ac:dyDescent="0.25">
      <c r="A31" s="5">
        <v>13</v>
      </c>
      <c r="B31" s="5" t="s">
        <v>36</v>
      </c>
      <c r="C31" s="5">
        <v>3</v>
      </c>
      <c r="D31" s="5">
        <v>4</v>
      </c>
      <c r="E31" s="5">
        <v>3</v>
      </c>
      <c r="F31" s="5">
        <v>4</v>
      </c>
      <c r="G31" s="5">
        <v>4</v>
      </c>
      <c r="H31" s="5">
        <v>4</v>
      </c>
      <c r="I31" s="5">
        <v>3</v>
      </c>
      <c r="J31" s="5">
        <v>3</v>
      </c>
      <c r="K31" s="5">
        <v>3</v>
      </c>
      <c r="L31" s="5">
        <v>4</v>
      </c>
      <c r="M31" s="5">
        <v>4</v>
      </c>
      <c r="N31" s="5">
        <v>4</v>
      </c>
      <c r="O31" s="5">
        <v>3</v>
      </c>
      <c r="P31" s="5">
        <v>3</v>
      </c>
      <c r="Q31" s="5">
        <v>3</v>
      </c>
      <c r="R31" s="13"/>
      <c r="S31" s="23"/>
      <c r="U31" s="13"/>
    </row>
    <row r="32" spans="1:21" x14ac:dyDescent="0.25">
      <c r="A32" s="5">
        <v>14</v>
      </c>
      <c r="B32" s="5" t="s">
        <v>37</v>
      </c>
      <c r="C32" s="5">
        <v>4</v>
      </c>
      <c r="D32" s="5">
        <v>4</v>
      </c>
      <c r="E32" s="5">
        <v>4</v>
      </c>
      <c r="F32" s="5">
        <v>4</v>
      </c>
      <c r="G32" s="5">
        <v>3</v>
      </c>
      <c r="H32" s="5">
        <v>3</v>
      </c>
      <c r="I32" s="5">
        <v>3</v>
      </c>
      <c r="J32" s="5">
        <v>3</v>
      </c>
      <c r="K32" s="5">
        <v>4</v>
      </c>
      <c r="L32" s="5">
        <v>3</v>
      </c>
      <c r="M32" s="5">
        <v>3</v>
      </c>
      <c r="N32" s="5">
        <v>3</v>
      </c>
      <c r="O32" s="5">
        <v>4</v>
      </c>
      <c r="P32" s="5">
        <v>3</v>
      </c>
      <c r="Q32" s="5">
        <v>4</v>
      </c>
      <c r="R32" s="13"/>
      <c r="S32" s="23"/>
      <c r="U32" s="13"/>
    </row>
    <row r="33" spans="1:19" x14ac:dyDescent="0.25">
      <c r="A33" s="5">
        <v>15</v>
      </c>
      <c r="B33" s="5" t="s">
        <v>38</v>
      </c>
      <c r="C33" s="5">
        <v>4</v>
      </c>
      <c r="D33" s="5">
        <v>3</v>
      </c>
      <c r="E33" s="5">
        <v>4</v>
      </c>
      <c r="F33" s="5">
        <v>3</v>
      </c>
      <c r="G33" s="5">
        <v>4</v>
      </c>
      <c r="H33" s="5">
        <v>4</v>
      </c>
      <c r="I33" s="5">
        <v>4</v>
      </c>
      <c r="J33" s="5">
        <v>4</v>
      </c>
      <c r="K33" s="5">
        <v>3</v>
      </c>
      <c r="L33" s="5">
        <v>3</v>
      </c>
      <c r="M33" s="5">
        <v>4</v>
      </c>
      <c r="N33" s="5">
        <v>4</v>
      </c>
      <c r="O33" s="5">
        <v>4</v>
      </c>
      <c r="P33" s="5">
        <v>4</v>
      </c>
      <c r="Q33" s="5">
        <v>3</v>
      </c>
      <c r="R33" s="13"/>
      <c r="S33" s="23"/>
    </row>
    <row r="34" spans="1:19" x14ac:dyDescent="0.25">
      <c r="A34" s="39">
        <v>16</v>
      </c>
      <c r="B34" s="39" t="s">
        <v>39</v>
      </c>
      <c r="C34" s="39">
        <v>3</v>
      </c>
      <c r="D34" s="39">
        <v>4</v>
      </c>
      <c r="E34" s="39">
        <v>3</v>
      </c>
      <c r="F34" s="39">
        <v>4</v>
      </c>
      <c r="G34" s="39">
        <v>4</v>
      </c>
      <c r="H34" s="39">
        <v>4</v>
      </c>
      <c r="I34" s="5">
        <v>4</v>
      </c>
      <c r="J34" s="5">
        <v>3</v>
      </c>
      <c r="K34" s="5">
        <v>4</v>
      </c>
      <c r="L34" s="5">
        <v>4</v>
      </c>
      <c r="M34" s="39">
        <v>3</v>
      </c>
      <c r="N34" s="5">
        <v>3</v>
      </c>
      <c r="O34" s="39">
        <v>4</v>
      </c>
      <c r="P34" s="5">
        <v>3</v>
      </c>
      <c r="Q34" s="5">
        <v>4</v>
      </c>
      <c r="R34" s="13"/>
      <c r="S34" s="23"/>
    </row>
    <row r="35" spans="1:19" x14ac:dyDescent="0.25">
      <c r="A35" s="5">
        <v>17</v>
      </c>
      <c r="B35" s="5" t="s">
        <v>40</v>
      </c>
      <c r="C35" s="5">
        <v>4</v>
      </c>
      <c r="D35" s="5">
        <v>4</v>
      </c>
      <c r="E35" s="5">
        <v>4</v>
      </c>
      <c r="F35" s="5">
        <v>4</v>
      </c>
      <c r="G35" s="5">
        <v>3</v>
      </c>
      <c r="H35" s="5">
        <v>4</v>
      </c>
      <c r="I35" s="5">
        <v>4</v>
      </c>
      <c r="J35" s="5">
        <v>4</v>
      </c>
      <c r="K35" s="5">
        <v>4</v>
      </c>
      <c r="L35" s="5">
        <v>4</v>
      </c>
      <c r="M35" s="5">
        <v>4</v>
      </c>
      <c r="N35" s="5">
        <v>4</v>
      </c>
      <c r="O35" s="5">
        <v>3</v>
      </c>
      <c r="P35" s="5">
        <v>4</v>
      </c>
      <c r="Q35" s="5">
        <v>3</v>
      </c>
      <c r="R35" s="13"/>
      <c r="S35" s="23"/>
    </row>
    <row r="36" spans="1:19" x14ac:dyDescent="0.25">
      <c r="C36">
        <f>SUM(C27:C35)</f>
        <v>33</v>
      </c>
      <c r="D36">
        <f t="shared" ref="D36:Q36" si="6">SUM(D27:D35)</f>
        <v>34</v>
      </c>
      <c r="E36">
        <f t="shared" si="6"/>
        <v>33</v>
      </c>
      <c r="F36">
        <f t="shared" si="6"/>
        <v>33</v>
      </c>
      <c r="G36">
        <f t="shared" si="6"/>
        <v>32</v>
      </c>
      <c r="H36">
        <f t="shared" si="6"/>
        <v>34</v>
      </c>
      <c r="I36">
        <f t="shared" si="6"/>
        <v>33</v>
      </c>
      <c r="J36">
        <f t="shared" si="6"/>
        <v>32</v>
      </c>
      <c r="K36">
        <f t="shared" si="6"/>
        <v>32</v>
      </c>
      <c r="L36">
        <f t="shared" si="6"/>
        <v>33</v>
      </c>
      <c r="M36">
        <f t="shared" si="6"/>
        <v>32</v>
      </c>
      <c r="N36">
        <f t="shared" si="6"/>
        <v>32</v>
      </c>
      <c r="O36">
        <f t="shared" si="6"/>
        <v>32</v>
      </c>
      <c r="P36">
        <f t="shared" si="6"/>
        <v>32</v>
      </c>
      <c r="Q36">
        <f t="shared" si="6"/>
        <v>31</v>
      </c>
      <c r="R36" s="13"/>
      <c r="S36" s="23"/>
    </row>
    <row r="37" spans="1:19" x14ac:dyDescent="0.25">
      <c r="C37" s="52">
        <v>36</v>
      </c>
      <c r="D37" s="52">
        <v>36</v>
      </c>
      <c r="E37" s="52">
        <v>36</v>
      </c>
      <c r="F37" s="52">
        <v>36</v>
      </c>
      <c r="G37" s="52">
        <v>36</v>
      </c>
      <c r="H37" s="52">
        <v>36</v>
      </c>
      <c r="I37" s="52">
        <v>36</v>
      </c>
      <c r="J37" s="52">
        <v>36</v>
      </c>
      <c r="K37" s="52">
        <v>36</v>
      </c>
      <c r="L37" s="52">
        <v>36</v>
      </c>
      <c r="M37" s="52">
        <v>36</v>
      </c>
      <c r="N37" s="52">
        <v>36</v>
      </c>
      <c r="O37" s="52">
        <v>36</v>
      </c>
      <c r="P37" s="52">
        <v>36</v>
      </c>
      <c r="Q37" s="52">
        <v>36</v>
      </c>
      <c r="R37" s="13"/>
      <c r="S37" s="23"/>
    </row>
    <row r="38" spans="1:19" x14ac:dyDescent="0.25">
      <c r="C38" s="23">
        <f>(C36/C37)</f>
        <v>0.91666666666666663</v>
      </c>
      <c r="D38" s="23">
        <f t="shared" ref="D38:Q38" si="7">(D36/D37)</f>
        <v>0.94444444444444442</v>
      </c>
      <c r="E38" s="23">
        <f t="shared" si="7"/>
        <v>0.91666666666666663</v>
      </c>
      <c r="F38" s="23">
        <f t="shared" si="7"/>
        <v>0.91666666666666663</v>
      </c>
      <c r="G38" s="23">
        <f t="shared" si="7"/>
        <v>0.88888888888888884</v>
      </c>
      <c r="H38" s="23">
        <f t="shared" si="7"/>
        <v>0.94444444444444442</v>
      </c>
      <c r="I38" s="23">
        <f t="shared" si="7"/>
        <v>0.91666666666666663</v>
      </c>
      <c r="J38" s="23">
        <f t="shared" si="7"/>
        <v>0.88888888888888884</v>
      </c>
      <c r="K38" s="23">
        <f t="shared" si="7"/>
        <v>0.88888888888888884</v>
      </c>
      <c r="L38" s="23">
        <f t="shared" si="7"/>
        <v>0.91666666666666663</v>
      </c>
      <c r="M38" s="23">
        <f t="shared" si="7"/>
        <v>0.88888888888888884</v>
      </c>
      <c r="N38" s="23">
        <f t="shared" si="7"/>
        <v>0.88888888888888884</v>
      </c>
      <c r="O38" s="23">
        <f t="shared" si="7"/>
        <v>0.88888888888888884</v>
      </c>
      <c r="P38" s="23">
        <f t="shared" si="7"/>
        <v>0.88888888888888884</v>
      </c>
      <c r="Q38" s="23">
        <f t="shared" si="7"/>
        <v>0.86111111111111116</v>
      </c>
      <c r="R38" s="13">
        <f t="shared" ref="R38" si="8">SUM(C38:Q38)</f>
        <v>13.555555555555557</v>
      </c>
      <c r="S38" s="23">
        <f t="shared" si="5"/>
        <v>0.90370370370370379</v>
      </c>
    </row>
    <row r="44" spans="1:19" x14ac:dyDescent="0.25">
      <c r="A44" s="51"/>
      <c r="B44" s="53" t="s">
        <v>41</v>
      </c>
      <c r="C44" s="53">
        <f>(C35+C34+C33+C32+C31+C30+C29+C28+C27+C20+C19+C13+C12+C11+C10+C9+C8)</f>
        <v>62</v>
      </c>
      <c r="D44" s="53">
        <f>(D35+D34+D33+D32+D31+D30+D29+D28+D27+D20+D19+D13+D12+D11+D10+D9+D8)</f>
        <v>62</v>
      </c>
      <c r="E44" s="53">
        <f>(E35+E34+E33+E32+E31+E30+E29+E28+E27+E20+E19+E13+E12+E11+E10+E9+E8)</f>
        <v>61</v>
      </c>
      <c r="F44" s="53">
        <f>(F35+F34+F33+F32+F31+F30+F29+F28+F27+F20+F19+F13+F12+F11+F10+F9+F8)</f>
        <v>62</v>
      </c>
      <c r="G44" s="53">
        <f>(G35+G34+G33+G32+G31+G30+G29+G28+G27+G20+G19+G13+G12+G11+G10+G9+G8)</f>
        <v>61</v>
      </c>
      <c r="H44" s="53">
        <f>(H35+H34+H33+H32+H31+H30+H29+H28+H27+H20+H19+H13+H12+H11+H10+H9+H8)</f>
        <v>62</v>
      </c>
      <c r="I44" s="53">
        <f>(I35+I34+I33+I32+I31+I30+I29+I28+I27+I20+I19+I13+I12+I11+I10+I9+I8)</f>
        <v>62</v>
      </c>
      <c r="J44" s="53">
        <f>(J35+J34+J33+J32+J31+J30+J29+J28+J27+J20+J19+J13+J12+J11+J10+J9+J8)</f>
        <v>61</v>
      </c>
      <c r="K44" s="53">
        <f>(K35+K34+K33+K32+K31+K30+K29+K28+K27+K20+K19+K13+K12+K11+K10+K9+K8)</f>
        <v>61</v>
      </c>
      <c r="L44" s="53">
        <f>(L35+L34+L33+L32+L31+L30+L29+L28+L27+L20+L19+L13+L12+L11+L10+L9+L8)</f>
        <v>62</v>
      </c>
      <c r="M44" s="53">
        <f>(M35+M34+M33+M32+M31+M30+M29+M28+M27+M20+M19+M13+M12+M11+M10+M9+M8)</f>
        <v>61</v>
      </c>
      <c r="N44" s="53">
        <f>(N35+N34+N33+N32+N31+N30+N29+N28+N27+N20+N19+N13+N12+N11+N10+N9+N8)</f>
        <v>60</v>
      </c>
      <c r="O44" s="53">
        <f>(O35+O34+O33+O32+O31+O30+O29+O28+O27+O20+O19+O13+O12+O11+O10+O9+O8)</f>
        <v>62</v>
      </c>
      <c r="P44" s="53">
        <f>(P35+P34+P33+P32+P31+P30+P29+P28+P27+P20+P19+P13+P12+P11+P10+P9+P8)</f>
        <v>62</v>
      </c>
      <c r="Q44" s="53">
        <f>(Q35+Q34+Q33+Q32+Q31+Q30+Q29+Q28+Q27+Q20+Q19+Q13+Q12+Q11+Q10+Q9+Q8)</f>
        <v>60</v>
      </c>
    </row>
    <row r="45" spans="1:19" x14ac:dyDescent="0.25">
      <c r="B45" s="52" t="s">
        <v>42</v>
      </c>
      <c r="C45" s="52">
        <v>68</v>
      </c>
      <c r="D45" s="52">
        <v>68</v>
      </c>
      <c r="E45" s="52">
        <v>68</v>
      </c>
      <c r="F45" s="52">
        <v>68</v>
      </c>
      <c r="G45" s="52">
        <v>68</v>
      </c>
      <c r="H45" s="52">
        <v>68</v>
      </c>
      <c r="I45" s="52">
        <v>68</v>
      </c>
      <c r="J45" s="52">
        <v>68</v>
      </c>
      <c r="K45" s="52">
        <v>68</v>
      </c>
      <c r="L45" s="52">
        <v>68</v>
      </c>
      <c r="M45" s="52">
        <v>68</v>
      </c>
      <c r="N45" s="52">
        <v>68</v>
      </c>
      <c r="O45" s="52">
        <v>68</v>
      </c>
      <c r="P45" s="52">
        <v>68</v>
      </c>
      <c r="Q45" s="52">
        <v>68</v>
      </c>
    </row>
    <row r="46" spans="1:19" x14ac:dyDescent="0.25">
      <c r="B46" s="31" t="s">
        <v>43</v>
      </c>
      <c r="C46" s="54">
        <f>(C44/C45)*100%</f>
        <v>0.91176470588235292</v>
      </c>
      <c r="D46" s="54">
        <f>(D44/D45)*100%</f>
        <v>0.91176470588235292</v>
      </c>
      <c r="E46" s="54">
        <f>(E44/E45)*100%</f>
        <v>0.8970588235294118</v>
      </c>
      <c r="F46" s="54">
        <f>(F44/F45)*100%</f>
        <v>0.91176470588235292</v>
      </c>
      <c r="G46" s="54">
        <f>(G44/G45)*100%</f>
        <v>0.8970588235294118</v>
      </c>
      <c r="H46" s="54">
        <f>(H44/H45)*100%</f>
        <v>0.91176470588235292</v>
      </c>
      <c r="I46" s="54">
        <f>(I44/I45)*100%</f>
        <v>0.91176470588235292</v>
      </c>
      <c r="J46" s="54">
        <f>(J44/J45)*100%</f>
        <v>0.8970588235294118</v>
      </c>
      <c r="K46" s="54">
        <f>(K44/K45)*100%</f>
        <v>0.8970588235294118</v>
      </c>
      <c r="L46" s="54">
        <f>(L44/L45)*100%</f>
        <v>0.91176470588235292</v>
      </c>
      <c r="M46" s="54">
        <f>(M44/M45)*100%</f>
        <v>0.8970588235294118</v>
      </c>
      <c r="N46" s="54">
        <f>(N44/N45)*100%</f>
        <v>0.88235294117647056</v>
      </c>
      <c r="O46" s="54">
        <f>(O44/O45)*100%</f>
        <v>0.91176470588235292</v>
      </c>
      <c r="P46" s="54">
        <f t="shared" ref="P46:Q46" si="9">(P44/P45)*100%</f>
        <v>0.91176470588235292</v>
      </c>
      <c r="Q46" s="54">
        <f t="shared" si="9"/>
        <v>0.88235294117647056</v>
      </c>
    </row>
    <row r="47" spans="1:19" x14ac:dyDescent="0.25">
      <c r="B47" s="31"/>
      <c r="C47" s="31"/>
      <c r="K47" s="23"/>
      <c r="L47" s="24"/>
      <c r="M47" s="24"/>
    </row>
    <row r="48" spans="1:19" x14ac:dyDescent="0.25">
      <c r="B48" s="31" t="s">
        <v>71</v>
      </c>
      <c r="C48" s="54">
        <f>SUM(C46:Q46)</f>
        <v>13.544117647058826</v>
      </c>
      <c r="K48" s="23"/>
      <c r="L48" s="22"/>
      <c r="M48" s="24"/>
    </row>
    <row r="49" spans="3:3" x14ac:dyDescent="0.25">
      <c r="C49" s="23">
        <f>(C48/15)</f>
        <v>0.90294117647058836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Validitas KONTEN</vt:lpstr>
      <vt:lpstr>Validitas KONSTRUK</vt:lpstr>
      <vt:lpstr>Praktikalitas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2021-06-22T10:05:16Z</dcterms:created>
  <dcterms:modified xsi:type="dcterms:W3CDTF">2021-07-20T05:21:51Z</dcterms:modified>
</cp:coreProperties>
</file>